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5"/>
  </bookViews>
  <sheets>
    <sheet name="Лист2" sheetId="1" r:id="rId1"/>
    <sheet name="ВІРНО" sheetId="2" r:id="rId2"/>
    <sheet name="дод 21рік" sheetId="3" r:id="rId3"/>
    <sheet name="дод гурт 22р" sheetId="4" r:id="rId4"/>
    <sheet name="дод спорт, гурт 23рік" sheetId="5" r:id="rId5"/>
    <sheet name="дод спорт, гурт 23рік (2)" sheetId="6" r:id="rId6"/>
  </sheets>
  <definedNames>
    <definedName name="_xlnm.Print_Titles" localSheetId="1">'ВІРНО'!$4:$4</definedName>
    <definedName name="_xlnm.Print_Area" localSheetId="1">'ВІРНО'!$A$1:$O$64</definedName>
    <definedName name="_xlnm.Print_Area" localSheetId="0">'Лист2'!$A$1:$Q$58</definedName>
  </definedNames>
  <calcPr fullCalcOnLoad="1"/>
</workbook>
</file>

<file path=xl/sharedStrings.xml><?xml version="1.0" encoding="utf-8"?>
<sst xmlns="http://schemas.openxmlformats.org/spreadsheetml/2006/main" count="535" uniqueCount="274">
  <si>
    <t>Поточні  ремонти</t>
  </si>
  <si>
    <t>Послуга із заміни віконних блоків навчального корпусу Міжрегіонального центру професійної перепідготовки звільнених у запас військовослужбовців м. Хорол Полтавської області</t>
  </si>
  <si>
    <t>Замінено віконні блоки навчального корпусу Міжрегіонального центру професійної перепідготовки звільнених у запас військовослужбовців м. Хорол Полтавської області</t>
  </si>
  <si>
    <t>81 шт.</t>
  </si>
  <si>
    <t>Будівництво</t>
  </si>
  <si>
    <t>Будівництво котельні для опалення навчального корпусу газом у ПТУ №27 м. Лохвиця</t>
  </si>
  <si>
    <t>Побудовано котельню для опалення навчального корпусу газом ПТУ №27 м. Лохвиця</t>
  </si>
  <si>
    <t>Облаштування автоматичною пожежною сигналізацією</t>
  </si>
  <si>
    <t>Встановлено системи протипожежного захисту, системи оповіщення при пожежі та управління евакуацією людей у навчальному корпусі №1</t>
  </si>
  <si>
    <t>Закупівля послуги із встановлення системи протипожежного захисту, системи оповіщення при пожежі та управління евакуацією людей у приміщеннях  навчального господарства  Міжрегіонального центру професійної перепідготовки звільнених у запас військовослужбовців м. Хорол Полтавської області</t>
  </si>
  <si>
    <t>Встановлено системи протипожежного захисту, системи оповіщення при пожежі та управління евакуацією людей у приміщеннях  навчального господарства</t>
  </si>
  <si>
    <t>Встановлено систему протипожежного захисту, системи оповіщення при пожежі та управління евакуацією людей у навчальному корпусі №2</t>
  </si>
  <si>
    <t>Закупівля послуг  із встановлення системи блискавкозахисту  навчального корпусу №1 Міжрегіонального центру професійної перепідготовки звільнених у запас військовослужбовців м. Хорол Полтавської області</t>
  </si>
  <si>
    <t>Встановлено систему блискавкоза хисту  навчального корпусу №1</t>
  </si>
  <si>
    <t>Встановлено систему блискавкозахисту  навчального корпусу №2 (ангар)</t>
  </si>
  <si>
    <t>Завдання (назва завдання може змінюватись з врахуванням пропозицій цільових підгруп)</t>
  </si>
  <si>
    <r>
      <t xml:space="preserve">Найменування конкретного заходу, за рахунок якого відбудеться реалізація цілей Стратегії </t>
    </r>
    <r>
      <rPr>
        <sz val="10"/>
        <color indexed="8"/>
        <rFont val="Times New Roman"/>
        <family val="1"/>
      </rPr>
      <t>(будівництво, реконструкція та ремонт об'єктів; придбання обладнання; проведення публічних заходів; реалізація цільових програм і т.п.)</t>
    </r>
  </si>
  <si>
    <r>
      <t xml:space="preserve">Відповідальні за виконання </t>
    </r>
    <r>
      <rPr>
        <sz val="10"/>
        <color indexed="8"/>
        <rFont val="Times New Roman"/>
        <family val="1"/>
      </rPr>
      <t>(структурний підрозділ ОДА, орган місцевого самоврядування)</t>
    </r>
  </si>
  <si>
    <t>Значення</t>
  </si>
  <si>
    <t>Найменування</t>
  </si>
  <si>
    <t>державний бюджет</t>
  </si>
  <si>
    <t>обласний бюджет</t>
  </si>
  <si>
    <t>Джерела фінансування, тис. грн.</t>
  </si>
  <si>
    <t>бюджет органу місцевого самоврядування</t>
  </si>
  <si>
    <t>інші джерела</t>
  </si>
  <si>
    <t>Індикатор (очікуваний результат)</t>
  </si>
  <si>
    <t>Прогнозований обсяг фінансових ресурсів для виконання заходу, тис. грн.</t>
  </si>
  <si>
    <t>У тому числі за роками, тис. грн.</t>
  </si>
  <si>
    <t>Департамент освіти і науки облдержадміністрації</t>
  </si>
  <si>
    <t>1.3.2. Сприяння розвитку мережі закладів освіти обласного підпорядкування: зміцнення їх матеріально-технічної бази з врахуванням забезпечення формування інклюзивного простору, створення сучасного освітнього середовища, яке забезпечить впровадження новітніх технологій викладання навчальних предметів, придбання шкільних автобусів для забезпечення підвезення учнів, виконання заходів з протипожежної безпеки.</t>
  </si>
  <si>
    <t>Закупівля обладнання, устаткування тощо</t>
  </si>
  <si>
    <t>Закуплено меблів для актової зали на базі професійно-технічного училища № 26 м.Кременчука</t>
  </si>
  <si>
    <t>Закупівля послуги із встановлення огорожі навколо навчального корпусу №1 с. Войниха Міжрегіонального центру професійної перепідготовки звільнених у запас військовослужбовців м. Хорол Полтавської області</t>
  </si>
  <si>
    <t>Закупівля комп’ютерів в комплекті  (5 шт) для організації робочих місць викладачів, майстрів Міжрегіонального центру професійної перепідготовки звільнених у запас військовослужбовців м. Хорол Полтавської області</t>
  </si>
  <si>
    <t>Закуплено комп’ютеридля організації робочих місць викладачів, майстрів Міжрегіонального центру професійної перепідготовки звільнених у запас військовослужбовців м. Хорол Полтавської області</t>
  </si>
  <si>
    <t>5 шт</t>
  </si>
  <si>
    <t>Закупівля ноутбуків АСЕР для дистанційного навчання (5 шт. ) Міжрегіонального центру професійної перепідготовки звільнених у запас військовослужбовців м. Хорол Полтавської області</t>
  </si>
  <si>
    <t>Закуплено ноутбуки АСЕР для дистанційного навчання Міжрегіонального центру професійної перепідготовки звільнених у запас військовослужбовців м. Хорол Полтавської області</t>
  </si>
  <si>
    <t>Закупівля проектора АСЕР(5 шт.)  для Міжрегіонального центру професійної перепідготовки звільнених у запас військовослужбовців м. Хорол Полтавської області</t>
  </si>
  <si>
    <t>Закуплено проектор АСЕР</t>
  </si>
  <si>
    <t>Закупівля інтерактивної дошки 2 шт. для Міжрегіонального центру професійної перепідготовки звільнених у запас військовослужбовців м. Хорол Полтавської області</t>
  </si>
  <si>
    <t>Закуплено інтерактивні дошки</t>
  </si>
  <si>
    <t>2 шт</t>
  </si>
  <si>
    <t>Встановлено  огорожу навколо  навчального корпусу №1с. Войниха Міжрегіонального центру професійної перепідготовки звільнених у запас військовослужбовців м. Хорол Полтавської області</t>
  </si>
  <si>
    <t>800 м. пог</t>
  </si>
  <si>
    <t>Закупівля послуги із встановлення огорожі гуртожитку  с. Войниха  Міжрегіонального центру професійної перепідготовки звільнених у запас військовослужбовців м. Хорол Полтавської області</t>
  </si>
  <si>
    <t>Встановлено  огорожу навколо   гуртожиткус. Войниха  Міжрегіонального центру професійної перепідготовки звільнених у запас військовослужбовців м. Хорол Полтавської області</t>
  </si>
  <si>
    <t>800 м.пог.</t>
  </si>
  <si>
    <t>Закупівля трактора МТЗ  952 для проведення занять з виробничого навчання Міжрегіонального центру професійної перепідготовки звільнених у запас військовослужбовців м. Хорол Полтавської області</t>
  </si>
  <si>
    <t>Закуплено трактор МТЗ  952для проведення занять з виробничого навчання Міжрегіонального центру професійної перепідготовки звільнених у запас військовослужбовців м. Хорол Полтавської області</t>
  </si>
  <si>
    <t>1 шт</t>
  </si>
  <si>
    <t>Закупівля сівалки  СЗ – 5,4 для проведення практичних занять в групах трактористів Міжрегіонального центру професійної перепідготовки звільнених у запас військовослужбовців м. Хорол Полтавської області</t>
  </si>
  <si>
    <t>Закуплено сівалку  СЗ5,4для проведення практичних занять в групах трактористів Міжрегіонального центру професійної перепідготовки звільнених у запас військовослужбовців м. Хорол Полтавської області</t>
  </si>
  <si>
    <t>Закупівля комбайна зернозбирального ЛАН 101 Міжрегіонального центру професійної перепідготовки звільнених у запас військовослужбовців м. Хорол Полтавської області</t>
  </si>
  <si>
    <t>Закуплено комбайн зернозбиральний ЛАН 101 для Міжрегіонального центру професійної перепідготовки звільнених у запас військовослужбовців м. Хорол Полтавської області</t>
  </si>
  <si>
    <t>Закупівля автомобіля ГАЗ 3307 для індивідуального водіння при підготовці водіїв Міжрегіонального центру професійної перепідготовки звільнених у запас військовослужбовців м. Хорол Полтавської області</t>
  </si>
  <si>
    <t>Закуплено автомобіль ГАЗ 3307для індивідуального водіння при підготовці водіїв Міжрегіонального центру професійної перепідготовки звільнених у запас військовослужбовців м. Хорол Полтавської області</t>
  </si>
  <si>
    <t>Закупівля сівалки  УПС –8 для проведення практичних занять в групах трактористів Міжрегіонального центру професійної перепідготовки звільнених у запас військовослужбовців м. Хорол Полтавської області</t>
  </si>
  <si>
    <t>Закуплено сівалку УПС8для проведення практичних занять в групах трактористів Міжрегіонального центру професійної перепідготовки звільнених у запас військовослужбовців м. Хорол Полтавської області</t>
  </si>
  <si>
    <t>Закупівля пекарської шафи для облаштування лабораторії кухарів Міжрегіонального центру професійної перепідготовки звільнених у запас військовослужбовців м. Хорол Полтавської області</t>
  </si>
  <si>
    <t>Закуплено пекарську шафудля облаштування лабораторії кухарів Міжрегіонального центру професійної перепідготовки звільнених у запас військовослужбовців м. Хорол Полтавської області</t>
  </si>
  <si>
    <t>Закупівля пароконвектомат  для облаштування лабораторії кухарів Міжрегіонального центру професійної перепідготовки звільнених у запас військовослужбовців м. Хорол Полтавської області</t>
  </si>
  <si>
    <t>Закуплено пароконвектоматдля облаштування лабораторії кухарів Міжрегіонального центру професійної перепідготовки звільнених у запас військовослужбовців м. Хорол Полтавської області</t>
  </si>
  <si>
    <t>Закупівля послуги із  асфальтування території Міжрегіонального центру професійної перепідготовки звільнених у запас військовослужбовців м. Хорол Полтавської області</t>
  </si>
  <si>
    <t>Здійснено асфальтування територіїМіжрегіонального центру професійної перепідготовки звільнених у запас військовослужбовців м. Хорол Полтавської області</t>
  </si>
  <si>
    <t>2000 м2</t>
  </si>
  <si>
    <t>Закупівля  послуги із прокладання тротуарних доріжок із тротуарної плитки Міжрегіонального центру професійної перепідготовки звільнених у запас військовослужбовців м. Хорол Полтавської області</t>
  </si>
  <si>
    <t>Прокладено тротуарні доріжки із тротуарної плиткиМіжрегіонального центру професійної перепідготовки звільнених у запас військовослужбовців м. Хорол Полтавської області</t>
  </si>
  <si>
    <t>600 м2</t>
  </si>
  <si>
    <t>Закупівля послуги із заміни віконних блоків, дверей гуртожитку Міжрегіонального центру професійної перепідготовки звільнених у запас військовослужбовців м. Хорол Полтавської області</t>
  </si>
  <si>
    <t>Встановлено віконні блоки, дверігуртожитку Міжрегіонального центру професійної перепідготовки звільнених у запас військовослужбовців м. Хорол Полтавської області</t>
  </si>
  <si>
    <t>38 шт.</t>
  </si>
  <si>
    <t>Придбано обладнання для  художньої самодіяльності Регіонального центру професійно-технічної освіти № 1 м. Кременчука</t>
  </si>
  <si>
    <t>Придбано меблі для гуртожитку ПТУ № 46 с. Лазірки</t>
  </si>
  <si>
    <t xml:space="preserve">Придбано  обладнання для їдальні та лабораторії кухарів ПТУ № 49 село Красногорівка </t>
  </si>
  <si>
    <t>5 шт.</t>
  </si>
  <si>
    <t>Реконструкція</t>
  </si>
  <si>
    <t>Капітальні ремонти</t>
  </si>
  <si>
    <t>Капітальний ремонт санвузлів та облаштування пандусу навчального корпусу Міжрегіонального центру професійної перепідготовки звільнених у запас військовослужбовців м. Хорол Полтавської області</t>
  </si>
  <si>
    <t>Проведено капітальний ремонт санвузлів та облаштований пандус навчального корусу Міжрегіонального центру професійної перепідготовки звільнених у запас військовослужбовців м. Хорол Полтавської області</t>
  </si>
  <si>
    <t>Капітальний ремонт санвузлів та облаштування пандусу гуртожитку Міжрегіонального центру професійної перепідготовки звільнених у запас військовослужбовців м. Хорол Полтавської області</t>
  </si>
  <si>
    <t>Проведено капітальний ремонт санвузлів та облаштований пандус гуртожиткуМіжрегіонального центру професійної перепідготовки звільнених у запас військовослужбовців м. Хорол Полтавської області</t>
  </si>
  <si>
    <t>Капітальний ремонт санвузлів та облаштування пандусу навчально-виробничої майстерні вул. Шевченка, 77 Міжрегіонального центру професійної перепідготовки звільнених у запас військовослужбовців м. Хорол Полтавської області</t>
  </si>
  <si>
    <t>Проведено капітальний ремонт санвузлів та облаштування пандусу навчально-виробничої майстерні вул. Шевченка, 77 Міжрегіонального центру професійної перепідготовки звільнених у запас військовослужбовців м. Хорол Полтавської області</t>
  </si>
  <si>
    <t>Капітальний ремонт покрівлі навчального корпусу №1 Міжрегіонального центру професійної перепідготовки звільнених у запас військовослужбовців м. Хорол Полтавської області</t>
  </si>
  <si>
    <t>Проведено капітальний ремонт окрівлі навчального корпусу  №1 Міжрегіонального центру професійної перепідготовки звільнених у запас військовослужбовців м. Хорол Полтавської області</t>
  </si>
  <si>
    <t>Закупівля обладнання (устаткування) для художньої самодіяльності Міжрегіонального центру професійної перепідготовки звільнених у запас військовослужбовців м. Хорол Полтавської області</t>
  </si>
  <si>
    <t>Закупівля м'якого інвентаря, меблів для гуртожитку Міжрегіонального центру професійної перепідготовки звільнених у запас військовослужбовців м. Хорол Полтавської області</t>
  </si>
  <si>
    <t>Закупівля меблів для актової зали Міжрегіонального центру професійної перепідготовки звільнених у запас військовослужбовців м. Хорол Полтавської області</t>
  </si>
  <si>
    <t>Закупівля обладнання для спортивної зали Міжрегіонального центру професійної перепідготовки звільнених у запас військовослужбовців м. Хорол Полтавської області</t>
  </si>
  <si>
    <t>Забезпечення заходів безпеки</t>
  </si>
  <si>
    <t>Закупівля послуги із встановлення системи протипожежного захисту, системи оповіщення при пожежі та управління евакуацією людей у навчальному корпусі №1 ТВСВ Міжрегіонального центру професійної перепідготовки звільнених у запас військовослужбовців м. Хорол Полтавської області</t>
  </si>
  <si>
    <t>Закупівля послуги із встановлення системи протипожежного захисту, системи оповіщення при пожежі та управління евакуацією людей у навчальному корпусі №2 (ангар) ТВСВ Міжрегіонального центру професійної перепідготовки звільнених у запас військовослужбовців м. Хорол Полтавської області</t>
  </si>
  <si>
    <t>Закупівля послуг  із встановлення системи блискавкозахисту  навчального корпусу №2 (ангар) ТВСВ Міжрегіонального центру професійної перепідготовки звільнених у запас військовослужбовців м. Хорол Полтавської області</t>
  </si>
  <si>
    <t>+</t>
  </si>
  <si>
    <t>Закупівля послуг  із вогнезахисного обробляння дерев'яних будівельних конструкцій покрівлі  гуртожитку ТВСВ Міжрегіонального центру професійної перепідготовки звільнених у запас військовослужбовців м. Хорол Полтавської області</t>
  </si>
  <si>
    <t>Закупівля послуг  із вогнезахисного обробляння дерев'яних будівельних конструкцій покрівель будівель навчального господарства Міжрегіонального центру професійної перепідготовки звільнених у запас військовослужбовців м. Хорол Полтавської області</t>
  </si>
  <si>
    <t>Закупівля послуг  із вогнезахисного обробляння дерев'яних будівельних конструкцій покрівель будівель гуртожитку, навчального корпусу, навчально-виробничої майстерні та їдальні Міжрегіонального центру професійної перепідготовки звільнених у запас військовослужбовців м. Хорол Полтавської області</t>
  </si>
  <si>
    <t>Закупівля послуг з технічного обслуговування вогнегасників</t>
  </si>
  <si>
    <t>Закупівля первинних засобів пожежогасіння</t>
  </si>
  <si>
    <t>Закупівля послуг із централізованого пожежного спостереження</t>
  </si>
  <si>
    <t>Закупівля обладнання для лабораторії кухарів, офіціантів та кондитерів Міжрегіонального центру професійної перепідготовки звільнених у запас військовослужбовців м. Хорол Полтавської області</t>
  </si>
  <si>
    <t>Придбання м'ясорубки електричної для лабораторії кухарів</t>
  </si>
  <si>
    <t>Придбання чафіндіша для лабораторії офіціантів</t>
  </si>
  <si>
    <t>Придбання холодильника для лабораторії кондитерів</t>
  </si>
  <si>
    <t>Придбання кухонної машини для лабораторії кондитерів</t>
  </si>
  <si>
    <t>Придбання водонагрівача для лабораторії кухарів</t>
  </si>
  <si>
    <t>Придбання льодогенератора для лабораторії офіціантів</t>
  </si>
  <si>
    <t>Придбання електронних ваг для лабораторії кухарів</t>
  </si>
  <si>
    <t>Придбання плит електричних для лабораторії кухарів</t>
  </si>
  <si>
    <t>Придбання шафи НВЧ для лабораторії кондитеррів</t>
  </si>
  <si>
    <t>Придбання універсальної дискової овочерізки для лабораторії кухарів</t>
  </si>
  <si>
    <t>Придбання     картоплеочисної   машини для лабораторії кухарів</t>
  </si>
  <si>
    <t>Придбання тістомісильної машини малогабаритної для лабораторії кондитерів</t>
  </si>
  <si>
    <t>Оновлення  матеріально-технічної бази із професій  Тракторист-машиніст с/г виробництва, Слюсар з ремонту с-г машин та устаткування, Водій автатранспортних засобів</t>
  </si>
  <si>
    <t xml:space="preserve">Придбання агрегату комбінованого ґрунтообробного типу «Європак»
</t>
  </si>
  <si>
    <t>1.3.2. Сприяння розвитку мережі закладів освіти обласного підпорядкування: зміцнення їх матеріально-технічної бази з врахуванням забезпечення формування інклюзивного простору, створення сучасного освітнього середовища, яке забезпечить впровадження новітні</t>
  </si>
  <si>
    <t>Закупівля спеціальних засобів корекції психофізичного розвитку осіб з особливими освітніми потребами, які навчаються в інклюзивних та спеціальних класах (групах) (Обладнання загального корекційного призначення)</t>
  </si>
  <si>
    <t>Придбання столу дегустаційного для лабораторії кондитерів</t>
  </si>
  <si>
    <t>Придбання морозильної камери для лабораторії кухарів</t>
  </si>
  <si>
    <t>Гімнастичний інвентар</t>
  </si>
  <si>
    <t>Місток для опорних стрибків</t>
  </si>
  <si>
    <t>Скакалки</t>
  </si>
  <si>
    <t>М'ячі набивні (вагою від 1кг до 5кг)</t>
  </si>
  <si>
    <t>Мати гімнастичні в чохлах</t>
  </si>
  <si>
    <t>М'ячі для настільного тенісу</t>
  </si>
  <si>
    <t xml:space="preserve">Легкоатлетичний інвентар </t>
  </si>
  <si>
    <t>Гранати (вагою , 700г)</t>
  </si>
  <si>
    <t>Ядра (вагою 3кг, 4кг)</t>
  </si>
  <si>
    <t>Секундоміри</t>
  </si>
  <si>
    <t>М'ячі для метання (вагою,150 г)</t>
  </si>
  <si>
    <t>Лижний інвентар</t>
  </si>
  <si>
    <t>Лижі бігові з кріпленнями</t>
  </si>
  <si>
    <t>Палиці лижні</t>
  </si>
  <si>
    <t>М'ячі волейбольні</t>
  </si>
  <si>
    <t>М'ячі футбольні</t>
  </si>
  <si>
    <t>Сітки волейбольні</t>
  </si>
  <si>
    <t>Насос для надування м'ячів</t>
  </si>
  <si>
    <t>Ракетки для настільного тенісу</t>
  </si>
  <si>
    <t>Фішки</t>
  </si>
  <si>
    <t>Прапорці суддівські</t>
  </si>
  <si>
    <t>Туристський інвентар</t>
  </si>
  <si>
    <t>Туристичні намети</t>
  </si>
  <si>
    <t>Спальні мішки</t>
  </si>
  <si>
    <t>Форма футбольна</t>
  </si>
  <si>
    <t>Манішки</t>
  </si>
  <si>
    <t>дод</t>
  </si>
  <si>
    <t xml:space="preserve">Стінка гімнастична </t>
  </si>
  <si>
    <r>
      <t>Спортивна форма для збірних команд навчального закладу</t>
    </r>
    <r>
      <rPr>
        <sz val="10"/>
        <color indexed="8"/>
        <rFont val="Times New Roman"/>
        <family val="1"/>
      </rPr>
      <t xml:space="preserve"> </t>
    </r>
  </si>
  <si>
    <t>Інвентар для спортивних споруд</t>
  </si>
  <si>
    <t>Всього</t>
  </si>
  <si>
    <t>М'ячі баскетбольні</t>
  </si>
  <si>
    <t>м'ясорубка електрична</t>
  </si>
  <si>
    <t>чафіндіш</t>
  </si>
  <si>
    <t>холодильник</t>
  </si>
  <si>
    <t>кухоннамашина</t>
  </si>
  <si>
    <t>водонагрівач</t>
  </si>
  <si>
    <t>льодогенератор</t>
  </si>
  <si>
    <t>плита електрична</t>
  </si>
  <si>
    <t xml:space="preserve">шафа НВЧ </t>
  </si>
  <si>
    <t xml:space="preserve">універсальна дискова овочерізка </t>
  </si>
  <si>
    <t>картоплеочисна машина</t>
  </si>
  <si>
    <t>тістомісильна машина малогабаритна</t>
  </si>
  <si>
    <t>стіл дегустаційний</t>
  </si>
  <si>
    <t xml:space="preserve">морозильна камера </t>
  </si>
  <si>
    <t xml:space="preserve">Закупівля обладнання для лабораторії кухарів, офіціантів та кондитерів </t>
  </si>
  <si>
    <t xml:space="preserve">Простирадла </t>
  </si>
  <si>
    <t xml:space="preserve">Ковдра </t>
  </si>
  <si>
    <t xml:space="preserve">Навоволочки </t>
  </si>
  <si>
    <t>Рушники різні</t>
  </si>
  <si>
    <t>Рушники 50х 90см, щільність 450г/м</t>
  </si>
  <si>
    <t>Килими різні</t>
  </si>
  <si>
    <t>Сума</t>
  </si>
  <si>
    <t>Ціна</t>
  </si>
  <si>
    <t>К-сть</t>
  </si>
  <si>
    <t>Стіл-парта</t>
  </si>
  <si>
    <t>Шафа для одягу</t>
  </si>
  <si>
    <t xml:space="preserve">Закупівля комп’ютерів в комплекті  (5 шт) для організації робочих місць викладачів, майстрів </t>
  </si>
  <si>
    <t xml:space="preserve">Закупівля ноутбуків АСЕР для дистанційного навчання (5 шт. ) </t>
  </si>
  <si>
    <t xml:space="preserve">Закупівля проектора АСЕР(5 шт.)  </t>
  </si>
  <si>
    <t xml:space="preserve">Закупівля інтерактивної дошки 2 шт. </t>
  </si>
  <si>
    <t xml:space="preserve">Закупівля трактора МТЗ  952 для проведення занять з виробничого навчання </t>
  </si>
  <si>
    <t xml:space="preserve">Закупівля сівалки  СЗ – 5,4 для проведення практичних занять в групах трактористів </t>
  </si>
  <si>
    <t xml:space="preserve">Закупівля комбайна зернозбирального ЛАН 101 </t>
  </si>
  <si>
    <t xml:space="preserve">Закупівля автомобіля ГАЗ 3307 для індивідуального водіння при підготовці водіїв </t>
  </si>
  <si>
    <t xml:space="preserve">Закупівля сівалки  УПС –8 для проведення практичних занять в групах трактористів </t>
  </si>
  <si>
    <t xml:space="preserve">Закупівля пекарської шафи для облаштування лабораторії кухарів </t>
  </si>
  <si>
    <t xml:space="preserve">Закупівля пароконвектомат  для облаштування лабораторії кухарів </t>
  </si>
  <si>
    <t xml:space="preserve">Закупівля обладнання для спортивної зали </t>
  </si>
  <si>
    <t xml:space="preserve">Закупівля меблів для актової зали </t>
  </si>
  <si>
    <t xml:space="preserve">Закупівля обладнання, устаткування для бібліотеки </t>
  </si>
  <si>
    <t xml:space="preserve">Капітальний ремонт санвузлів та облаштування пандусу навчального корпусу </t>
  </si>
  <si>
    <t xml:space="preserve">Капітальний ремонт санвузлів та облаштування пандусу гуртожитку </t>
  </si>
  <si>
    <t xml:space="preserve">Капітальний ремонт санвузлів та облаштування пандусу навчально-виробничої майстерні вул. Шевченка, 77 </t>
  </si>
  <si>
    <t xml:space="preserve">Капітальний ремонт покрівлі навчального корпусу №1 </t>
  </si>
  <si>
    <t xml:space="preserve">Закупівля послуги із  асфальтування території </t>
  </si>
  <si>
    <t xml:space="preserve">Закупівля  послуги із прокладання тротуарних доріжок із тротуарної плитки </t>
  </si>
  <si>
    <t xml:space="preserve">Закупівля послуги із заміни віконних блоків, дверей гуртожитку </t>
  </si>
  <si>
    <t xml:space="preserve">Послуга із заміни віконних блоків навчального корпусу </t>
  </si>
  <si>
    <t xml:space="preserve">Закупівля послуги із встановлення огорожі навколо навчального корпусу №1 с. Войниха </t>
  </si>
  <si>
    <t xml:space="preserve">Закупівля послуги із встановлення огорожі навколо гуртожитку с. Войниха </t>
  </si>
  <si>
    <t xml:space="preserve">Закупівля послуги із встановлення системи протипожежного захисту, системи оповіщення при пожежі та управління евакуацією людей у навчальному корпусі №1 ТВСВ </t>
  </si>
  <si>
    <t xml:space="preserve">Закупівля послуги із встановлення системи протипожежного захисту, системи оповіщення при пожежі та управління евакуацією людей у приміщеннях  навчального господарства  </t>
  </si>
  <si>
    <t xml:space="preserve">Закупівля послуги із встановлення системи протипожежного захисту, системи оповіщення при пожежі та управління евакуацією людей у навчальному корпусі №2 (ангар) ТВСВ </t>
  </si>
  <si>
    <t xml:space="preserve">Закупівля послуг  із встановлення системи блискавкозахисту  навчального корпусу №1 </t>
  </si>
  <si>
    <t xml:space="preserve">Закупівля послуг  із встановлення системи блискавкозахисту  навчального корпусу №2 (ангар) ТВСВ </t>
  </si>
  <si>
    <t xml:space="preserve">Закупівля послуг  із вогнезахисного обробляння дерев'яних будівельних конструкцій покрівлі  гуртожитку ТВСВ </t>
  </si>
  <si>
    <t xml:space="preserve">Закупівля послуг  із вогнезахисного обробляння дерев'яних будівельних конструкцій покрівель будівель навчального господарства </t>
  </si>
  <si>
    <t xml:space="preserve">Закупівля послуг  із вогнезахисного обробляння дерев'яних будівельних конструкцій покрівель будівель гуртожитку, навчального корпусу, навчально-виробничої майстерні та їдальні </t>
  </si>
  <si>
    <t>Закупівля  меблів для гуртожитку</t>
  </si>
  <si>
    <t>Комп'ютер в комплекті (сервер)</t>
  </si>
  <si>
    <t>Ноутбук (робоче місце бібліотекаря)</t>
  </si>
  <si>
    <t>Силовий тренажер</t>
  </si>
  <si>
    <t>Надходження спеціального фонду</t>
  </si>
  <si>
    <t>Частка від надходжень загального фонду, %</t>
  </si>
  <si>
    <t>Закупівля  м'якого інвентаря та меблів для гуртожитку</t>
  </si>
  <si>
    <t>Додаток 8</t>
  </si>
  <si>
    <t>1.1.</t>
  </si>
  <si>
    <t>1.2.</t>
  </si>
  <si>
    <t>№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</si>
  <si>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</si>
  <si>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</si>
  <si>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</si>
  <si>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</si>
  <si>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</si>
  <si>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</si>
  <si>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</si>
  <si>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</si>
  <si>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</si>
  <si>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</si>
  <si>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</si>
  <si>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</si>
  <si>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</si>
  <si>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</si>
  <si>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</si>
  <si>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</si>
  <si>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</si>
  <si>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2.1.</t>
  </si>
  <si>
    <t>2.2.</t>
  </si>
  <si>
    <t>2.3.</t>
  </si>
  <si>
    <t>2.4.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</si>
  <si>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</si>
  <si>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</si>
  <si>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</si>
  <si>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</si>
  <si>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</si>
  <si>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</si>
  <si>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</si>
  <si>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</si>
  <si>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</si>
  <si>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</si>
  <si>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</si>
  <si>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</si>
  <si>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</si>
  <si>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</si>
  <si>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</si>
  <si>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</si>
  <si>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 Розвиток та удосконалення фінансово-економічної діяльності</t>
  </si>
  <si>
    <t>Розвиток та удосконалення фінансово-економічної діяльності</t>
  </si>
  <si>
    <t>4. ПЛАН ЗАХОДІВ ЩОДО РЕАЛІЗАЦІЇ СТРАТЕГІЇ                                                                                                                                                         4.1. Розвиток та удосконалення матеріально-технічної бази. Забезпечення стабільного фінансового стану</t>
  </si>
  <si>
    <t xml:space="preserve">Закупівля обладнання, устаткування  для конференц-зали  </t>
  </si>
  <si>
    <t xml:space="preserve">Стіл для конференц-зали  </t>
  </si>
  <si>
    <t xml:space="preserve">Стільці для конференц-зали  </t>
  </si>
  <si>
    <t>Інтерактивний комплект</t>
  </si>
  <si>
    <t>Ноутбук</t>
  </si>
  <si>
    <t>2021 рік</t>
  </si>
  <si>
    <t>2022 рік</t>
  </si>
  <si>
    <t>2023 рік</t>
  </si>
  <si>
    <r>
      <t xml:space="preserve">Закупівля обладнання для лабораторії кухарів, офіціантів та кондитерів </t>
    </r>
    <r>
      <rPr>
        <b/>
        <sz val="10"/>
        <color indexed="8"/>
        <rFont val="Times New Roman"/>
        <family val="1"/>
      </rPr>
      <t>(додаток 8)</t>
    </r>
  </si>
  <si>
    <r>
      <t xml:space="preserve">Закупівля обладнання, устаткування для бібліотеки </t>
    </r>
    <r>
      <rPr>
        <b/>
        <sz val="10"/>
        <color indexed="8"/>
        <rFont val="Times New Roman"/>
        <family val="1"/>
      </rPr>
      <t>(додаток 8)</t>
    </r>
  </si>
  <si>
    <r>
      <t xml:space="preserve">Закупівля обладнання, устаткування  для конференц-зали </t>
    </r>
    <r>
      <rPr>
        <b/>
        <sz val="10"/>
        <color indexed="8"/>
        <rFont val="Times New Roman"/>
        <family val="1"/>
      </rPr>
      <t>(додаток 8)</t>
    </r>
  </si>
  <si>
    <r>
      <t xml:space="preserve">Закупівля обладнання, устаткування  для спортивної зали </t>
    </r>
    <r>
      <rPr>
        <b/>
        <sz val="10"/>
        <color indexed="8"/>
        <rFont val="Times New Roman"/>
        <family val="1"/>
      </rPr>
      <t>(додаток 8)</t>
    </r>
  </si>
  <si>
    <r>
      <t>Закупівля  м'якого інвентаря та меблів для гуртожитку (</t>
    </r>
    <r>
      <rPr>
        <b/>
        <sz val="10"/>
        <color indexed="8"/>
        <rFont val="Times New Roman"/>
        <family val="1"/>
      </rPr>
      <t>додаток 8)</t>
    </r>
  </si>
  <si>
    <r>
      <t>Закупівля обладнання, устаткування для художньої самодіяльності (акустична система 2шт)</t>
    </r>
    <r>
      <rPr>
        <b/>
        <sz val="10"/>
        <color indexed="8"/>
        <rFont val="Times New Roman"/>
        <family val="1"/>
      </rPr>
      <t>(додаток 8)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</si>
</sst>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.0"/>
    <numFmt numFmtId="189" formatCode="#,##0.00\ _₴"/>
    <numFmt numFmtId="190" formatCode="#,##0.0;[Red]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\ _₽"/>
    <numFmt numFmtId="196" formatCode="0.0"/>
    <numFmt numFmtId="197" formatCode="[$-422]d\ mmmm\ yyyy&quot; р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188" fontId="2" fillId="34" borderId="11" xfId="0" applyNumberFormat="1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3" fillId="35" borderId="11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88" fontId="3" fillId="35" borderId="11" xfId="0" applyNumberFormat="1" applyFont="1" applyFill="1" applyBorder="1" applyAlignment="1">
      <alignment vertical="center" wrapText="1"/>
    </xf>
    <xf numFmtId="9" fontId="3" fillId="35" borderId="11" xfId="0" applyNumberFormat="1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188" fontId="3" fillId="35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195" fontId="2" fillId="34" borderId="11" xfId="0" applyNumberFormat="1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center" vertical="top" wrapText="1"/>
    </xf>
    <xf numFmtId="9" fontId="3" fillId="0" borderId="11" xfId="0" applyNumberFormat="1" applyFont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35" borderId="11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188" fontId="2" fillId="35" borderId="11" xfId="0" applyNumberFormat="1" applyFont="1" applyFill="1" applyBorder="1" applyAlignment="1">
      <alignment vertical="center" wrapText="1"/>
    </xf>
    <xf numFmtId="188" fontId="3" fillId="35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37" borderId="10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3" fillId="0" borderId="11" xfId="0" applyNumberFormat="1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center" wrapText="1"/>
    </xf>
    <xf numFmtId="188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2" fillId="34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3" fontId="11" fillId="0" borderId="11" xfId="0" applyNumberFormat="1" applyFont="1" applyBorder="1" applyAlignment="1">
      <alignment horizontal="center" vertical="distributed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distributed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188" fontId="3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0" xfId="0" applyFont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vertical="center"/>
    </xf>
    <xf numFmtId="16" fontId="6" fillId="0" borderId="11" xfId="0" applyNumberFormat="1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2" fillId="33" borderId="11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188" fontId="2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34" borderId="11" xfId="0" applyFill="1" applyBorder="1" applyAlignment="1">
      <alignment/>
    </xf>
    <xf numFmtId="0" fontId="2" fillId="34" borderId="11" xfId="0" applyFont="1" applyFill="1" applyBorder="1" applyAlignment="1">
      <alignment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view="pageLayout" zoomScaleSheetLayoutView="57" workbookViewId="0" topLeftCell="B1">
      <pane ySplit="2550" topLeftCell="A7" activePane="topLeft" state="split"/>
      <selection pane="topLeft" activeCell="C1" sqref="C1:C16384"/>
      <selection pane="bottomLeft" activeCell="F74" sqref="F74"/>
    </sheetView>
  </sheetViews>
  <sheetFormatPr defaultColWidth="14.421875" defaultRowHeight="15"/>
  <cols>
    <col min="1" max="1" width="38.140625" style="26" hidden="1" customWidth="1"/>
    <col min="2" max="2" width="43.7109375" style="29" customWidth="1"/>
    <col min="3" max="3" width="29.8515625" style="28" hidden="1" customWidth="1"/>
    <col min="4" max="4" width="12.7109375" style="29" customWidth="1"/>
    <col min="5" max="5" width="21.7109375" style="29" customWidth="1"/>
    <col min="6" max="6" width="8.28125" style="29" customWidth="1"/>
    <col min="7" max="7" width="11.140625" style="29" customWidth="1"/>
    <col min="8" max="8" width="8.8515625" style="29" customWidth="1"/>
    <col min="9" max="9" width="8.7109375" style="29" bestFit="1" customWidth="1"/>
    <col min="10" max="11" width="7.28125" style="29" bestFit="1" customWidth="1"/>
    <col min="12" max="12" width="6.8515625" style="29" bestFit="1" customWidth="1"/>
    <col min="13" max="13" width="5.421875" style="29" bestFit="1" customWidth="1"/>
    <col min="14" max="15" width="6.8515625" style="29" bestFit="1" customWidth="1"/>
    <col min="16" max="16" width="33.140625" style="5" customWidth="1"/>
    <col min="17" max="17" width="18.140625" style="5" customWidth="1"/>
    <col min="18" max="18" width="8.00390625" style="5" customWidth="1"/>
    <col min="19" max="29" width="7.57421875" style="6" customWidth="1"/>
    <col min="30" max="16384" width="14.421875" style="6" customWidth="1"/>
  </cols>
  <sheetData>
    <row r="1" spans="1:17" ht="12.75">
      <c r="A1" s="1"/>
      <c r="B1" s="2"/>
      <c r="C1" s="3"/>
      <c r="D1" s="2"/>
      <c r="E1" s="2"/>
      <c r="F1" s="2"/>
      <c r="G1" s="2"/>
      <c r="H1" s="2"/>
      <c r="I1" s="2"/>
      <c r="J1" s="132"/>
      <c r="K1" s="133"/>
      <c r="L1" s="133"/>
      <c r="M1" s="133"/>
      <c r="N1" s="133"/>
      <c r="O1" s="133"/>
      <c r="P1" s="133"/>
      <c r="Q1" s="4"/>
    </row>
    <row r="2" spans="1:17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5"/>
    </row>
    <row r="3" spans="1:18" s="8" customFormat="1" ht="12.75" customHeight="1">
      <c r="A3" s="136" t="s">
        <v>15</v>
      </c>
      <c r="B3" s="119" t="s">
        <v>16</v>
      </c>
      <c r="C3" s="119" t="s">
        <v>17</v>
      </c>
      <c r="D3" s="119" t="s">
        <v>26</v>
      </c>
      <c r="E3" s="119" t="s">
        <v>22</v>
      </c>
      <c r="F3" s="119"/>
      <c r="G3" s="119"/>
      <c r="H3" s="119"/>
      <c r="I3" s="127" t="s">
        <v>27</v>
      </c>
      <c r="J3" s="128"/>
      <c r="K3" s="128"/>
      <c r="L3" s="128"/>
      <c r="M3" s="128"/>
      <c r="N3" s="128"/>
      <c r="O3" s="129"/>
      <c r="P3" s="119" t="s">
        <v>25</v>
      </c>
      <c r="Q3" s="138"/>
      <c r="R3" s="7"/>
    </row>
    <row r="4" spans="1:18" s="8" customFormat="1" ht="68.25" customHeight="1">
      <c r="A4" s="137"/>
      <c r="B4" s="120"/>
      <c r="C4" s="120"/>
      <c r="D4" s="121"/>
      <c r="E4" s="9" t="s">
        <v>20</v>
      </c>
      <c r="F4" s="9" t="s">
        <v>21</v>
      </c>
      <c r="G4" s="9" t="s">
        <v>23</v>
      </c>
      <c r="H4" s="9" t="s">
        <v>24</v>
      </c>
      <c r="I4" s="10">
        <v>2021</v>
      </c>
      <c r="J4" s="10">
        <v>2022</v>
      </c>
      <c r="K4" s="10">
        <v>2023</v>
      </c>
      <c r="L4" s="10">
        <v>2024</v>
      </c>
      <c r="M4" s="10">
        <v>2025</v>
      </c>
      <c r="N4" s="10">
        <v>2026</v>
      </c>
      <c r="O4" s="10">
        <v>2027</v>
      </c>
      <c r="P4" s="10" t="s">
        <v>19</v>
      </c>
      <c r="Q4" s="10" t="s">
        <v>18</v>
      </c>
      <c r="R4" s="7"/>
    </row>
    <row r="5" spans="1:17" ht="12.75">
      <c r="A5" s="122" t="s">
        <v>29</v>
      </c>
      <c r="B5" s="125"/>
      <c r="C5" s="125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</row>
    <row r="6" spans="1:17" ht="12.75">
      <c r="A6" s="123"/>
      <c r="B6" s="126" t="s">
        <v>30</v>
      </c>
      <c r="C6" s="126"/>
      <c r="D6" s="13">
        <f aca="true" t="shared" si="0" ref="D6:O6">SUM(D7:D29)</f>
        <v>7376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1547</v>
      </c>
      <c r="J6" s="13">
        <f t="shared" si="0"/>
        <v>573</v>
      </c>
      <c r="K6" s="13">
        <f t="shared" si="0"/>
        <v>35</v>
      </c>
      <c r="L6" s="13">
        <f t="shared" si="0"/>
        <v>2640</v>
      </c>
      <c r="M6" s="13">
        <f t="shared" si="0"/>
        <v>20</v>
      </c>
      <c r="N6" s="13">
        <f t="shared" si="0"/>
        <v>1212</v>
      </c>
      <c r="O6" s="13">
        <f t="shared" si="0"/>
        <v>900</v>
      </c>
      <c r="P6" s="14"/>
      <c r="Q6" s="14"/>
    </row>
    <row r="7" spans="1:17" ht="63.75">
      <c r="A7" s="123"/>
      <c r="B7" s="36" t="s">
        <v>89</v>
      </c>
      <c r="C7" s="33"/>
      <c r="D7" s="17">
        <v>40</v>
      </c>
      <c r="E7" s="17"/>
      <c r="F7" s="17"/>
      <c r="G7" s="17"/>
      <c r="H7" s="17"/>
      <c r="I7" s="17"/>
      <c r="J7" s="17"/>
      <c r="K7" s="17"/>
      <c r="L7" s="17"/>
      <c r="M7" s="17"/>
      <c r="N7" s="17">
        <v>40</v>
      </c>
      <c r="O7" s="17"/>
      <c r="P7" s="15" t="s">
        <v>31</v>
      </c>
      <c r="Q7" s="18">
        <v>1</v>
      </c>
    </row>
    <row r="8" spans="1:17" ht="63.75">
      <c r="A8" s="123"/>
      <c r="B8" s="36" t="s">
        <v>88</v>
      </c>
      <c r="C8" s="33"/>
      <c r="D8" s="17">
        <v>100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v>100</v>
      </c>
      <c r="P8" s="15" t="s">
        <v>31</v>
      </c>
      <c r="Q8" s="18">
        <v>1</v>
      </c>
    </row>
    <row r="9" spans="1:17" ht="76.5">
      <c r="A9" s="123"/>
      <c r="B9" s="30" t="s">
        <v>33</v>
      </c>
      <c r="C9" s="16"/>
      <c r="D9" s="17">
        <v>46</v>
      </c>
      <c r="E9" s="17"/>
      <c r="F9" s="17"/>
      <c r="G9" s="17"/>
      <c r="H9" s="17"/>
      <c r="I9" s="34">
        <v>46</v>
      </c>
      <c r="J9" s="17"/>
      <c r="K9" s="17"/>
      <c r="L9" s="17"/>
      <c r="M9" s="17"/>
      <c r="N9" s="17"/>
      <c r="O9" s="17"/>
      <c r="P9" s="15" t="s">
        <v>34</v>
      </c>
      <c r="Q9" s="15" t="s">
        <v>35</v>
      </c>
    </row>
    <row r="10" spans="1:17" ht="76.5">
      <c r="A10" s="123"/>
      <c r="B10" s="31" t="s">
        <v>36</v>
      </c>
      <c r="C10" s="33"/>
      <c r="D10" s="17">
        <v>45</v>
      </c>
      <c r="E10" s="17"/>
      <c r="F10" s="17"/>
      <c r="G10" s="17"/>
      <c r="H10" s="17"/>
      <c r="I10" s="34">
        <v>45</v>
      </c>
      <c r="J10" s="17"/>
      <c r="K10" s="17"/>
      <c r="L10" s="20"/>
      <c r="M10" s="20"/>
      <c r="N10" s="20"/>
      <c r="O10" s="20"/>
      <c r="P10" s="19" t="s">
        <v>37</v>
      </c>
      <c r="Q10" s="15" t="s">
        <v>35</v>
      </c>
    </row>
    <row r="11" spans="1:17" ht="63.75">
      <c r="A11" s="123"/>
      <c r="B11" s="30" t="s">
        <v>38</v>
      </c>
      <c r="C11" s="16"/>
      <c r="D11" s="17">
        <v>65</v>
      </c>
      <c r="E11" s="17"/>
      <c r="F11" s="17"/>
      <c r="G11" s="17"/>
      <c r="H11" s="17"/>
      <c r="I11" s="34">
        <v>65</v>
      </c>
      <c r="J11" s="17"/>
      <c r="K11" s="17"/>
      <c r="L11" s="17"/>
      <c r="M11" s="17"/>
      <c r="N11" s="17"/>
      <c r="O11" s="17"/>
      <c r="P11" s="15" t="s">
        <v>39</v>
      </c>
      <c r="Q11" s="15" t="s">
        <v>35</v>
      </c>
    </row>
    <row r="12" spans="1:17" ht="63.75">
      <c r="A12" s="123"/>
      <c r="B12" s="31" t="s">
        <v>40</v>
      </c>
      <c r="C12" s="16"/>
      <c r="D12" s="17">
        <v>50</v>
      </c>
      <c r="E12" s="17"/>
      <c r="F12" s="17"/>
      <c r="G12" s="17"/>
      <c r="H12" s="17"/>
      <c r="I12" s="34">
        <v>50</v>
      </c>
      <c r="J12" s="17"/>
      <c r="K12" s="17"/>
      <c r="L12" s="17"/>
      <c r="M12" s="17"/>
      <c r="N12" s="17"/>
      <c r="O12" s="17"/>
      <c r="P12" s="15" t="s">
        <v>41</v>
      </c>
      <c r="Q12" s="15" t="s">
        <v>42</v>
      </c>
    </row>
    <row r="13" spans="1:17" ht="76.5">
      <c r="A13" s="123"/>
      <c r="B13" s="30" t="s">
        <v>32</v>
      </c>
      <c r="C13" s="33"/>
      <c r="D13" s="17">
        <v>400</v>
      </c>
      <c r="E13" s="17"/>
      <c r="F13" s="17"/>
      <c r="G13" s="17"/>
      <c r="H13" s="17"/>
      <c r="I13" s="17"/>
      <c r="J13" s="17"/>
      <c r="K13" s="17"/>
      <c r="L13" s="35"/>
      <c r="M13" s="35"/>
      <c r="N13" s="35"/>
      <c r="O13" s="35">
        <v>400</v>
      </c>
      <c r="P13" s="15" t="s">
        <v>43</v>
      </c>
      <c r="Q13" s="15" t="s">
        <v>44</v>
      </c>
    </row>
    <row r="14" spans="1:17" ht="76.5">
      <c r="A14" s="123"/>
      <c r="B14" s="30" t="s">
        <v>45</v>
      </c>
      <c r="C14" s="16"/>
      <c r="D14" s="17">
        <v>400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>
        <v>400</v>
      </c>
      <c r="P14" s="15" t="s">
        <v>46</v>
      </c>
      <c r="Q14" s="15" t="s">
        <v>47</v>
      </c>
    </row>
    <row r="15" spans="1:17" ht="51">
      <c r="A15" s="123"/>
      <c r="B15" s="37" t="s">
        <v>114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5"/>
      <c r="Q15" s="15"/>
    </row>
    <row r="16" spans="1:17" ht="76.5">
      <c r="A16" s="123"/>
      <c r="B16" s="30" t="s">
        <v>48</v>
      </c>
      <c r="C16" s="16"/>
      <c r="D16" s="17">
        <v>515</v>
      </c>
      <c r="E16" s="17"/>
      <c r="F16" s="17"/>
      <c r="G16" s="17"/>
      <c r="H16" s="17"/>
      <c r="I16" s="34">
        <v>515</v>
      </c>
      <c r="J16" s="17"/>
      <c r="K16" s="17"/>
      <c r="L16" s="17"/>
      <c r="M16" s="17"/>
      <c r="N16" s="17"/>
      <c r="O16" s="17"/>
      <c r="P16" s="15" t="s">
        <v>49</v>
      </c>
      <c r="Q16" s="15" t="s">
        <v>50</v>
      </c>
    </row>
    <row r="17" spans="1:17" ht="76.5">
      <c r="A17" s="123"/>
      <c r="B17" s="30" t="s">
        <v>51</v>
      </c>
      <c r="C17" s="16"/>
      <c r="D17" s="17">
        <v>301</v>
      </c>
      <c r="E17" s="17"/>
      <c r="F17" s="17"/>
      <c r="G17" s="17"/>
      <c r="H17" s="17"/>
      <c r="I17" s="34">
        <v>301</v>
      </c>
      <c r="J17" s="17"/>
      <c r="K17" s="17"/>
      <c r="L17" s="17"/>
      <c r="M17" s="17"/>
      <c r="N17" s="17"/>
      <c r="O17" s="17"/>
      <c r="P17" s="15" t="s">
        <v>52</v>
      </c>
      <c r="Q17" s="15" t="s">
        <v>50</v>
      </c>
    </row>
    <row r="18" spans="1:17" ht="63.75">
      <c r="A18" s="123"/>
      <c r="B18" s="30" t="s">
        <v>53</v>
      </c>
      <c r="C18" s="16"/>
      <c r="D18" s="17">
        <v>2500</v>
      </c>
      <c r="E18" s="17"/>
      <c r="F18" s="17"/>
      <c r="G18" s="17"/>
      <c r="H18" s="17"/>
      <c r="I18" s="17"/>
      <c r="J18" s="17"/>
      <c r="K18" s="17"/>
      <c r="L18" s="17">
        <v>2500</v>
      </c>
      <c r="M18" s="17"/>
      <c r="N18" s="17"/>
      <c r="O18" s="17"/>
      <c r="P18" s="15" t="s">
        <v>54</v>
      </c>
      <c r="Q18" s="15" t="s">
        <v>50</v>
      </c>
    </row>
    <row r="19" spans="1:17" ht="76.5">
      <c r="A19" s="123"/>
      <c r="B19" s="30" t="s">
        <v>55</v>
      </c>
      <c r="C19" s="16"/>
      <c r="D19" s="17">
        <v>1052</v>
      </c>
      <c r="E19" s="17"/>
      <c r="F19" s="17"/>
      <c r="G19" s="17"/>
      <c r="H19" s="17"/>
      <c r="I19" s="17"/>
      <c r="J19" s="17"/>
      <c r="K19" s="17"/>
      <c r="L19" s="17"/>
      <c r="M19" s="17"/>
      <c r="N19" s="17">
        <v>1052</v>
      </c>
      <c r="O19" s="17"/>
      <c r="P19" s="15" t="s">
        <v>56</v>
      </c>
      <c r="Q19" s="15" t="s">
        <v>50</v>
      </c>
    </row>
    <row r="20" spans="1:17" ht="76.5">
      <c r="A20" s="123"/>
      <c r="B20" s="30" t="s">
        <v>57</v>
      </c>
      <c r="C20" s="16"/>
      <c r="D20" s="17">
        <v>120</v>
      </c>
      <c r="E20" s="17"/>
      <c r="F20" s="17"/>
      <c r="G20" s="17"/>
      <c r="H20" s="17"/>
      <c r="I20" s="17"/>
      <c r="J20" s="17"/>
      <c r="K20" s="17"/>
      <c r="L20" s="17"/>
      <c r="M20" s="17"/>
      <c r="N20" s="17">
        <v>120</v>
      </c>
      <c r="O20" s="17"/>
      <c r="P20" s="15" t="s">
        <v>58</v>
      </c>
      <c r="Q20" s="15" t="s">
        <v>50</v>
      </c>
    </row>
    <row r="21" spans="1:17" ht="38.25">
      <c r="A21" s="123"/>
      <c r="B21" s="47" t="s">
        <v>115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 t="s">
        <v>94</v>
      </c>
      <c r="O21" s="17"/>
      <c r="P21" s="15"/>
      <c r="Q21" s="15"/>
    </row>
    <row r="22" spans="1:17" ht="76.5">
      <c r="A22" s="123"/>
      <c r="B22" s="30" t="s">
        <v>59</v>
      </c>
      <c r="C22" s="16"/>
      <c r="D22" s="17">
        <v>19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 t="s">
        <v>94</v>
      </c>
      <c r="P22" s="15" t="s">
        <v>60</v>
      </c>
      <c r="Q22" s="15" t="s">
        <v>50</v>
      </c>
    </row>
    <row r="23" spans="1:17" ht="76.5">
      <c r="A23" s="123"/>
      <c r="B23" s="30" t="s">
        <v>61</v>
      </c>
      <c r="C23" s="16"/>
      <c r="D23" s="17">
        <v>100</v>
      </c>
      <c r="E23" s="17"/>
      <c r="F23" s="17"/>
      <c r="G23" s="17"/>
      <c r="H23" s="17"/>
      <c r="I23" s="17"/>
      <c r="J23" s="17"/>
      <c r="K23" s="17"/>
      <c r="L23" s="17" t="s">
        <v>94</v>
      </c>
      <c r="M23" s="17"/>
      <c r="N23" s="17"/>
      <c r="O23" s="17"/>
      <c r="P23" s="15" t="s">
        <v>62</v>
      </c>
      <c r="Q23" s="15" t="s">
        <v>50</v>
      </c>
    </row>
    <row r="24" spans="1:17" ht="63.75">
      <c r="A24" s="123"/>
      <c r="B24" s="30" t="s">
        <v>63</v>
      </c>
      <c r="C24" s="16"/>
      <c r="D24" s="17">
        <v>525</v>
      </c>
      <c r="E24" s="17"/>
      <c r="F24" s="17"/>
      <c r="G24" s="17"/>
      <c r="H24" s="17"/>
      <c r="I24" s="17">
        <v>525</v>
      </c>
      <c r="J24" s="17"/>
      <c r="K24" s="17"/>
      <c r="L24" s="17"/>
      <c r="M24" s="17"/>
      <c r="N24" s="17"/>
      <c r="O24" s="17"/>
      <c r="P24" s="15" t="s">
        <v>64</v>
      </c>
      <c r="Q24" s="15" t="s">
        <v>65</v>
      </c>
    </row>
    <row r="25" spans="1:17" ht="76.5">
      <c r="A25" s="123"/>
      <c r="B25" s="30" t="s">
        <v>66</v>
      </c>
      <c r="C25" s="16"/>
      <c r="D25" s="17">
        <v>140</v>
      </c>
      <c r="E25" s="17"/>
      <c r="F25" s="17"/>
      <c r="G25" s="17"/>
      <c r="H25" s="17"/>
      <c r="I25" s="17"/>
      <c r="J25" s="17"/>
      <c r="K25" s="17"/>
      <c r="L25" s="17">
        <v>140</v>
      </c>
      <c r="M25" s="17"/>
      <c r="N25" s="17"/>
      <c r="O25" s="17"/>
      <c r="P25" s="15" t="s">
        <v>67</v>
      </c>
      <c r="Q25" s="15" t="s">
        <v>68</v>
      </c>
    </row>
    <row r="26" spans="1:17" ht="76.5">
      <c r="A26" s="123"/>
      <c r="B26" s="30" t="s">
        <v>69</v>
      </c>
      <c r="C26" s="16"/>
      <c r="D26" s="17">
        <v>560</v>
      </c>
      <c r="E26" s="17"/>
      <c r="F26" s="17"/>
      <c r="G26" s="17"/>
      <c r="H26" s="17"/>
      <c r="I26" s="17"/>
      <c r="J26" s="20">
        <v>560</v>
      </c>
      <c r="K26" s="20"/>
      <c r="L26" s="20"/>
      <c r="M26" s="20"/>
      <c r="N26" s="20"/>
      <c r="O26" s="20"/>
      <c r="P26" s="15" t="s">
        <v>70</v>
      </c>
      <c r="Q26" s="15" t="s">
        <v>71</v>
      </c>
    </row>
    <row r="27" spans="1:17" ht="63.75">
      <c r="A27" s="123"/>
      <c r="B27" s="36" t="s">
        <v>86</v>
      </c>
      <c r="C27" s="16"/>
      <c r="D27" s="17">
        <v>20</v>
      </c>
      <c r="E27" s="17"/>
      <c r="F27" s="17"/>
      <c r="G27" s="17"/>
      <c r="H27" s="17"/>
      <c r="I27" s="17"/>
      <c r="J27" s="17"/>
      <c r="K27" s="17"/>
      <c r="L27" s="17"/>
      <c r="M27" s="17">
        <v>20</v>
      </c>
      <c r="N27" s="17"/>
      <c r="O27" s="17"/>
      <c r="P27" s="15" t="s">
        <v>72</v>
      </c>
      <c r="Q27" s="18">
        <v>1</v>
      </c>
    </row>
    <row r="28" spans="1:17" ht="63.75">
      <c r="A28" s="123"/>
      <c r="B28" s="36" t="s">
        <v>87</v>
      </c>
      <c r="C28" s="33"/>
      <c r="D28" s="17">
        <v>250</v>
      </c>
      <c r="E28" s="17"/>
      <c r="F28" s="17"/>
      <c r="G28" s="17"/>
      <c r="H28" s="17"/>
      <c r="I28" s="17"/>
      <c r="J28" s="17"/>
      <c r="K28" s="17"/>
      <c r="L28" s="20" t="s">
        <v>94</v>
      </c>
      <c r="M28" s="20" t="s">
        <v>94</v>
      </c>
      <c r="N28" s="20" t="s">
        <v>94</v>
      </c>
      <c r="O28" s="20" t="s">
        <v>94</v>
      </c>
      <c r="P28" s="19" t="s">
        <v>73</v>
      </c>
      <c r="Q28" s="18">
        <v>1</v>
      </c>
    </row>
    <row r="29" spans="1:17" ht="63.75">
      <c r="A29" s="123"/>
      <c r="B29" s="46" t="s">
        <v>101</v>
      </c>
      <c r="C29" s="16"/>
      <c r="D29" s="17">
        <v>128</v>
      </c>
      <c r="E29" s="17"/>
      <c r="F29" s="17"/>
      <c r="G29" s="17"/>
      <c r="H29" s="17"/>
      <c r="I29" s="17"/>
      <c r="J29" s="17">
        <v>13</v>
      </c>
      <c r="K29" s="17">
        <v>35</v>
      </c>
      <c r="L29" s="17" t="s">
        <v>94</v>
      </c>
      <c r="M29" s="17" t="s">
        <v>94</v>
      </c>
      <c r="N29" s="17" t="s">
        <v>94</v>
      </c>
      <c r="O29" s="17" t="s">
        <v>94</v>
      </c>
      <c r="P29" s="15" t="s">
        <v>74</v>
      </c>
      <c r="Q29" s="15" t="s">
        <v>75</v>
      </c>
    </row>
    <row r="30" spans="1:17" ht="25.5">
      <c r="A30" s="124"/>
      <c r="B30" s="45" t="s">
        <v>102</v>
      </c>
      <c r="C30" s="44"/>
      <c r="D30" s="17">
        <v>5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5"/>
      <c r="Q30" s="15"/>
    </row>
    <row r="31" spans="1:17" ht="12.75">
      <c r="A31" s="124"/>
      <c r="B31" s="45" t="s">
        <v>103</v>
      </c>
      <c r="C31" s="44"/>
      <c r="D31" s="17">
        <v>9</v>
      </c>
      <c r="E31" s="17"/>
      <c r="F31" s="17"/>
      <c r="G31" s="17"/>
      <c r="H31" s="17"/>
      <c r="I31" s="17"/>
      <c r="J31" s="17" t="s">
        <v>94</v>
      </c>
      <c r="K31" s="17"/>
      <c r="L31" s="17"/>
      <c r="M31" s="17"/>
      <c r="N31" s="17"/>
      <c r="O31" s="17"/>
      <c r="P31" s="15"/>
      <c r="Q31" s="15"/>
    </row>
    <row r="32" spans="1:17" ht="25.5">
      <c r="A32" s="124"/>
      <c r="B32" s="45" t="s">
        <v>104</v>
      </c>
      <c r="C32" s="44"/>
      <c r="D32" s="17">
        <v>12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5"/>
      <c r="Q32" s="15"/>
    </row>
    <row r="33" spans="1:17" ht="25.5">
      <c r="A33" s="124"/>
      <c r="B33" s="45" t="s">
        <v>105</v>
      </c>
      <c r="C33" s="44"/>
      <c r="D33" s="17">
        <v>10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5"/>
      <c r="Q33" s="15"/>
    </row>
    <row r="34" spans="1:17" ht="25.5">
      <c r="A34" s="124"/>
      <c r="B34" s="45" t="s">
        <v>106</v>
      </c>
      <c r="C34" s="44"/>
      <c r="D34" s="17">
        <v>7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5"/>
      <c r="Q34" s="15"/>
    </row>
    <row r="35" spans="1:17" ht="25.5">
      <c r="A35" s="124"/>
      <c r="B35" s="45" t="s">
        <v>107</v>
      </c>
      <c r="C35" s="44"/>
      <c r="D35" s="17">
        <v>8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5"/>
      <c r="Q35" s="15"/>
    </row>
    <row r="36" spans="1:17" ht="25.5">
      <c r="A36" s="124"/>
      <c r="B36" s="45" t="s">
        <v>108</v>
      </c>
      <c r="C36" s="44"/>
      <c r="D36" s="17">
        <v>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5"/>
      <c r="Q36" s="15"/>
    </row>
    <row r="37" spans="1:17" ht="25.5">
      <c r="A37" s="124"/>
      <c r="B37" s="45" t="s">
        <v>109</v>
      </c>
      <c r="C37" s="44"/>
      <c r="D37" s="17">
        <v>10</v>
      </c>
      <c r="E37" s="17"/>
      <c r="F37" s="17"/>
      <c r="G37" s="17"/>
      <c r="H37" s="17"/>
      <c r="I37" s="17"/>
      <c r="J37" s="17" t="s">
        <v>94</v>
      </c>
      <c r="K37" s="17"/>
      <c r="L37" s="17"/>
      <c r="M37" s="17"/>
      <c r="N37" s="17"/>
      <c r="O37" s="17"/>
      <c r="P37" s="15"/>
      <c r="Q37" s="15"/>
    </row>
    <row r="38" spans="1:17" ht="25.5">
      <c r="A38" s="124"/>
      <c r="B38" s="45" t="s">
        <v>110</v>
      </c>
      <c r="C38" s="44"/>
      <c r="D38" s="17">
        <v>15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5"/>
      <c r="Q38" s="15"/>
    </row>
    <row r="39" spans="1:17" ht="25.5">
      <c r="A39" s="124"/>
      <c r="B39" s="45" t="s">
        <v>111</v>
      </c>
      <c r="C39" s="44"/>
      <c r="D39" s="17">
        <v>13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</row>
    <row r="40" spans="1:17" ht="25.5">
      <c r="A40" s="124"/>
      <c r="B40" s="45" t="s">
        <v>112</v>
      </c>
      <c r="C40" s="44"/>
      <c r="D40" s="17">
        <v>22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</row>
    <row r="41" spans="1:17" ht="25.5">
      <c r="A41" s="124"/>
      <c r="B41" s="45" t="s">
        <v>113</v>
      </c>
      <c r="C41" s="44"/>
      <c r="D41" s="17">
        <v>15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</row>
    <row r="42" spans="1:17" ht="12.75">
      <c r="A42" s="123"/>
      <c r="B42" s="130" t="s">
        <v>76</v>
      </c>
      <c r="C42" s="131"/>
      <c r="D42" s="22">
        <f aca="true" t="shared" si="1" ref="D42:K42">SUM(D43:D43)</f>
        <v>0</v>
      </c>
      <c r="E42" s="14">
        <f t="shared" si="1"/>
        <v>0</v>
      </c>
      <c r="F42" s="14">
        <f t="shared" si="1"/>
        <v>0</v>
      </c>
      <c r="G42" s="14">
        <f t="shared" si="1"/>
        <v>0</v>
      </c>
      <c r="H42" s="14">
        <f t="shared" si="1"/>
        <v>0</v>
      </c>
      <c r="I42" s="22">
        <f t="shared" si="1"/>
        <v>0</v>
      </c>
      <c r="J42" s="22">
        <f t="shared" si="1"/>
        <v>0</v>
      </c>
      <c r="K42" s="22">
        <f t="shared" si="1"/>
        <v>0</v>
      </c>
      <c r="L42" s="22"/>
      <c r="M42" s="22"/>
      <c r="N42" s="22"/>
      <c r="O42" s="22"/>
      <c r="P42" s="14"/>
      <c r="Q42" s="14"/>
    </row>
    <row r="43" spans="1:17" ht="33.75" customHeight="1">
      <c r="A43" s="123"/>
      <c r="B43" s="19"/>
      <c r="C43" s="3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8">
        <v>1</v>
      </c>
    </row>
    <row r="44" spans="1:17" ht="12.75">
      <c r="A44" s="123"/>
      <c r="B44" s="14" t="s">
        <v>77</v>
      </c>
      <c r="C44" s="23"/>
      <c r="D44" s="14">
        <f aca="true" t="shared" si="2" ref="D44:K44">SUM(D45:D48)</f>
        <v>2321.84</v>
      </c>
      <c r="E44" s="14">
        <f t="shared" si="2"/>
        <v>0</v>
      </c>
      <c r="F44" s="14">
        <f t="shared" si="2"/>
        <v>0</v>
      </c>
      <c r="G44" s="14">
        <f t="shared" si="2"/>
        <v>0</v>
      </c>
      <c r="H44" s="14">
        <f t="shared" si="2"/>
        <v>0</v>
      </c>
      <c r="I44" s="22">
        <f t="shared" si="2"/>
        <v>1372.1</v>
      </c>
      <c r="J44" s="22">
        <f t="shared" si="2"/>
        <v>739.7</v>
      </c>
      <c r="K44" s="22">
        <f t="shared" si="2"/>
        <v>210</v>
      </c>
      <c r="L44" s="22"/>
      <c r="M44" s="22"/>
      <c r="N44" s="22"/>
      <c r="O44" s="22"/>
      <c r="P44" s="14"/>
      <c r="Q44" s="14"/>
    </row>
    <row r="45" spans="1:17" ht="89.25">
      <c r="A45" s="123"/>
      <c r="B45" s="32" t="s">
        <v>78</v>
      </c>
      <c r="C45" s="33" t="s">
        <v>28</v>
      </c>
      <c r="D45" s="21">
        <v>739.7</v>
      </c>
      <c r="E45" s="21"/>
      <c r="F45" s="21"/>
      <c r="G45" s="21"/>
      <c r="H45" s="21"/>
      <c r="I45" s="21"/>
      <c r="J45" s="21">
        <v>739.7</v>
      </c>
      <c r="K45" s="21"/>
      <c r="L45" s="21"/>
      <c r="M45" s="21"/>
      <c r="N45" s="21"/>
      <c r="O45" s="21"/>
      <c r="P45" s="21" t="s">
        <v>79</v>
      </c>
      <c r="Q45" s="24">
        <v>1</v>
      </c>
    </row>
    <row r="46" spans="1:17" ht="76.5">
      <c r="A46" s="123"/>
      <c r="B46" s="32" t="s">
        <v>80</v>
      </c>
      <c r="C46" s="16" t="s">
        <v>28</v>
      </c>
      <c r="D46" s="21">
        <v>232.14</v>
      </c>
      <c r="E46" s="21"/>
      <c r="F46" s="21"/>
      <c r="G46" s="21"/>
      <c r="H46" s="21"/>
      <c r="I46" s="21">
        <v>232.1</v>
      </c>
      <c r="J46" s="21"/>
      <c r="K46" s="21"/>
      <c r="L46" s="21"/>
      <c r="M46" s="21"/>
      <c r="N46" s="21"/>
      <c r="O46" s="21"/>
      <c r="P46" s="21" t="s">
        <v>81</v>
      </c>
      <c r="Q46" s="24">
        <v>1</v>
      </c>
    </row>
    <row r="47" spans="1:17" ht="102">
      <c r="A47" s="123"/>
      <c r="B47" s="32" t="s">
        <v>82</v>
      </c>
      <c r="C47" s="16" t="s">
        <v>28</v>
      </c>
      <c r="D47" s="21">
        <v>210</v>
      </c>
      <c r="E47" s="21"/>
      <c r="F47" s="21"/>
      <c r="G47" s="21"/>
      <c r="H47" s="21"/>
      <c r="I47" s="21"/>
      <c r="J47" s="21"/>
      <c r="K47" s="21">
        <v>210</v>
      </c>
      <c r="L47" s="21"/>
      <c r="M47" s="21"/>
      <c r="N47" s="21"/>
      <c r="O47" s="21"/>
      <c r="P47" s="21" t="s">
        <v>83</v>
      </c>
      <c r="Q47" s="24">
        <v>1</v>
      </c>
    </row>
    <row r="48" spans="1:17" ht="76.5">
      <c r="A48" s="123"/>
      <c r="B48" s="32" t="s">
        <v>84</v>
      </c>
      <c r="C48" s="16" t="s">
        <v>28</v>
      </c>
      <c r="D48" s="21">
        <v>1140</v>
      </c>
      <c r="E48" s="21"/>
      <c r="F48" s="21"/>
      <c r="G48" s="21"/>
      <c r="H48" s="21"/>
      <c r="I48" s="21">
        <v>1140</v>
      </c>
      <c r="J48" s="21"/>
      <c r="K48" s="21"/>
      <c r="L48" s="21"/>
      <c r="M48" s="21"/>
      <c r="N48" s="21"/>
      <c r="O48" s="21"/>
      <c r="P48" s="21" t="s">
        <v>85</v>
      </c>
      <c r="Q48" s="24">
        <v>1</v>
      </c>
    </row>
    <row r="49" spans="1:17" ht="12.75">
      <c r="A49" s="123"/>
      <c r="B49" s="14" t="s">
        <v>0</v>
      </c>
      <c r="C49" s="23"/>
      <c r="D49" s="14">
        <f aca="true" t="shared" si="3" ref="D49:K49">SUM(D50:D50)</f>
        <v>940.5</v>
      </c>
      <c r="E49" s="14">
        <f t="shared" si="3"/>
        <v>0</v>
      </c>
      <c r="F49" s="14">
        <f t="shared" si="3"/>
        <v>0</v>
      </c>
      <c r="G49" s="14">
        <f t="shared" si="3"/>
        <v>0</v>
      </c>
      <c r="H49" s="14">
        <f t="shared" si="3"/>
        <v>0</v>
      </c>
      <c r="I49" s="14">
        <f t="shared" si="3"/>
        <v>0</v>
      </c>
      <c r="J49" s="14">
        <f t="shared" si="3"/>
        <v>0</v>
      </c>
      <c r="K49" s="14">
        <f t="shared" si="3"/>
        <v>0</v>
      </c>
      <c r="L49" s="14"/>
      <c r="M49" s="14"/>
      <c r="N49" s="14"/>
      <c r="O49" s="14"/>
      <c r="P49" s="14"/>
      <c r="Q49" s="14"/>
    </row>
    <row r="50" spans="1:17" ht="63.75">
      <c r="A50" s="123"/>
      <c r="B50" s="30" t="s">
        <v>1</v>
      </c>
      <c r="C50" s="16" t="s">
        <v>28</v>
      </c>
      <c r="D50" s="15">
        <v>940.5</v>
      </c>
      <c r="E50" s="15"/>
      <c r="F50" s="15"/>
      <c r="G50" s="15"/>
      <c r="H50" s="15"/>
      <c r="I50" s="15"/>
      <c r="J50" s="15"/>
      <c r="K50" s="15"/>
      <c r="L50" s="15"/>
      <c r="M50" s="15"/>
      <c r="N50" s="15">
        <v>940.5</v>
      </c>
      <c r="O50" s="15"/>
      <c r="P50" s="15" t="s">
        <v>2</v>
      </c>
      <c r="Q50" s="15" t="s">
        <v>3</v>
      </c>
    </row>
    <row r="51" spans="1:17" ht="12.75">
      <c r="A51" s="123"/>
      <c r="B51" s="14" t="s">
        <v>4</v>
      </c>
      <c r="C51" s="23"/>
      <c r="D51" s="14">
        <f aca="true" t="shared" si="4" ref="D51:K51">SUM(D52:D52)</f>
        <v>2000</v>
      </c>
      <c r="E51" s="14">
        <f t="shared" si="4"/>
        <v>0</v>
      </c>
      <c r="F51" s="14">
        <f t="shared" si="4"/>
        <v>0</v>
      </c>
      <c r="G51" s="14">
        <f t="shared" si="4"/>
        <v>0</v>
      </c>
      <c r="H51" s="14">
        <f t="shared" si="4"/>
        <v>0</v>
      </c>
      <c r="I51" s="14">
        <f t="shared" si="4"/>
        <v>0</v>
      </c>
      <c r="J51" s="14">
        <f t="shared" si="4"/>
        <v>2000</v>
      </c>
      <c r="K51" s="14">
        <f t="shared" si="4"/>
        <v>0</v>
      </c>
      <c r="L51" s="14"/>
      <c r="M51" s="14"/>
      <c r="N51" s="14"/>
      <c r="O51" s="14"/>
      <c r="P51" s="14"/>
      <c r="Q51" s="14"/>
    </row>
    <row r="52" spans="1:17" ht="38.25">
      <c r="A52" s="123"/>
      <c r="B52" s="15" t="s">
        <v>5</v>
      </c>
      <c r="C52" s="16" t="s">
        <v>28</v>
      </c>
      <c r="D52" s="15">
        <v>2000</v>
      </c>
      <c r="E52" s="15"/>
      <c r="F52" s="15"/>
      <c r="G52" s="15"/>
      <c r="H52" s="15"/>
      <c r="I52" s="15">
        <v>0</v>
      </c>
      <c r="J52" s="15">
        <v>2000</v>
      </c>
      <c r="K52" s="15">
        <v>0</v>
      </c>
      <c r="L52" s="15"/>
      <c r="M52" s="15"/>
      <c r="N52" s="15"/>
      <c r="O52" s="15"/>
      <c r="P52" s="15" t="s">
        <v>6</v>
      </c>
      <c r="Q52" s="18">
        <v>1</v>
      </c>
    </row>
    <row r="53" spans="1:17" ht="25.5">
      <c r="A53" s="123"/>
      <c r="B53" s="14" t="s">
        <v>90</v>
      </c>
      <c r="C53" s="14" t="s">
        <v>7</v>
      </c>
      <c r="D53" s="14">
        <f aca="true" t="shared" si="5" ref="D53:K53">SUM(D54:D58)</f>
        <v>552.4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245.4</v>
      </c>
      <c r="J53" s="14">
        <f t="shared" si="5"/>
        <v>185</v>
      </c>
      <c r="K53" s="14">
        <f t="shared" si="5"/>
        <v>122</v>
      </c>
      <c r="L53" s="25"/>
      <c r="M53" s="25"/>
      <c r="N53" s="25"/>
      <c r="O53" s="25"/>
      <c r="P53" s="25"/>
      <c r="Q53" s="25"/>
    </row>
    <row r="54" spans="1:17" ht="89.25">
      <c r="A54" s="123"/>
      <c r="B54" s="32" t="s">
        <v>91</v>
      </c>
      <c r="C54" s="16" t="s">
        <v>28</v>
      </c>
      <c r="D54" s="21">
        <v>245.4</v>
      </c>
      <c r="E54" s="21"/>
      <c r="F54" s="21"/>
      <c r="G54" s="21"/>
      <c r="H54" s="21"/>
      <c r="I54" s="21">
        <v>245.4</v>
      </c>
      <c r="J54" s="21"/>
      <c r="K54" s="21"/>
      <c r="L54" s="21"/>
      <c r="M54" s="21"/>
      <c r="N54" s="21"/>
      <c r="O54" s="21"/>
      <c r="P54" s="21" t="s">
        <v>8</v>
      </c>
      <c r="Q54" s="24">
        <v>1</v>
      </c>
    </row>
    <row r="55" spans="1:17" ht="102">
      <c r="A55" s="124"/>
      <c r="B55" s="32" t="s">
        <v>9</v>
      </c>
      <c r="C55" s="16" t="s">
        <v>28</v>
      </c>
      <c r="D55" s="21">
        <v>185</v>
      </c>
      <c r="E55" s="21"/>
      <c r="F55" s="21"/>
      <c r="G55" s="21"/>
      <c r="H55" s="21"/>
      <c r="I55" s="21"/>
      <c r="J55" s="21">
        <v>185</v>
      </c>
      <c r="K55" s="21"/>
      <c r="L55" s="21"/>
      <c r="M55" s="21"/>
      <c r="N55" s="21"/>
      <c r="O55" s="21"/>
      <c r="P55" s="39" t="s">
        <v>10</v>
      </c>
      <c r="Q55" s="24">
        <v>1</v>
      </c>
    </row>
    <row r="56" spans="1:17" ht="102">
      <c r="A56" s="124"/>
      <c r="B56" s="32" t="s">
        <v>92</v>
      </c>
      <c r="C56" s="16" t="s">
        <v>28</v>
      </c>
      <c r="D56" s="21">
        <v>122</v>
      </c>
      <c r="E56" s="21"/>
      <c r="F56" s="21"/>
      <c r="G56" s="21"/>
      <c r="H56" s="21"/>
      <c r="I56" s="21"/>
      <c r="J56" s="21"/>
      <c r="K56" s="21">
        <v>122</v>
      </c>
      <c r="L56" s="21"/>
      <c r="M56" s="21"/>
      <c r="N56" s="21"/>
      <c r="O56" s="21"/>
      <c r="P56" s="39" t="s">
        <v>11</v>
      </c>
      <c r="Q56" s="24">
        <v>1</v>
      </c>
    </row>
    <row r="57" spans="1:17" ht="76.5">
      <c r="A57" s="124"/>
      <c r="B57" s="32" t="s">
        <v>12</v>
      </c>
      <c r="C57" s="16" t="s">
        <v>28</v>
      </c>
      <c r="D57" s="21" t="s">
        <v>94</v>
      </c>
      <c r="E57" s="21"/>
      <c r="F57" s="21"/>
      <c r="G57" s="21"/>
      <c r="H57" s="21"/>
      <c r="I57" s="21"/>
      <c r="J57" s="21"/>
      <c r="K57" s="21"/>
      <c r="L57" s="21" t="s">
        <v>94</v>
      </c>
      <c r="M57" s="21"/>
      <c r="N57" s="21"/>
      <c r="O57" s="21"/>
      <c r="P57" s="39" t="s">
        <v>13</v>
      </c>
      <c r="Q57" s="24">
        <v>1</v>
      </c>
    </row>
    <row r="58" spans="1:17" ht="76.5">
      <c r="A58" s="124"/>
      <c r="B58" s="32" t="s">
        <v>93</v>
      </c>
      <c r="C58" s="16" t="s">
        <v>28</v>
      </c>
      <c r="D58" s="21" t="s">
        <v>94</v>
      </c>
      <c r="E58" s="21"/>
      <c r="F58" s="21"/>
      <c r="G58" s="21"/>
      <c r="H58" s="21"/>
      <c r="I58" s="21"/>
      <c r="J58" s="21"/>
      <c r="K58" s="21"/>
      <c r="L58" s="21" t="s">
        <v>94</v>
      </c>
      <c r="M58" s="21"/>
      <c r="N58" s="21"/>
      <c r="O58" s="21"/>
      <c r="P58" s="39" t="s">
        <v>14</v>
      </c>
      <c r="Q58" s="24">
        <v>1</v>
      </c>
    </row>
    <row r="59" spans="2:15" ht="76.5">
      <c r="B59" s="38" t="s">
        <v>95</v>
      </c>
      <c r="C59" s="40"/>
      <c r="D59" s="41">
        <v>40</v>
      </c>
      <c r="E59" s="41"/>
      <c r="F59" s="41"/>
      <c r="G59" s="41"/>
      <c r="H59" s="41"/>
      <c r="I59" s="41">
        <v>40</v>
      </c>
      <c r="J59" s="41"/>
      <c r="K59" s="41"/>
      <c r="L59" s="41"/>
      <c r="M59" s="41"/>
      <c r="N59" s="41" t="s">
        <v>94</v>
      </c>
      <c r="O59" s="41"/>
    </row>
    <row r="60" spans="2:15" ht="89.25">
      <c r="B60" s="38" t="s">
        <v>96</v>
      </c>
      <c r="C60" s="40"/>
      <c r="D60" s="42">
        <v>95</v>
      </c>
      <c r="E60" s="42"/>
      <c r="F60" s="42"/>
      <c r="G60" s="42"/>
      <c r="H60" s="42"/>
      <c r="I60" s="42">
        <v>95</v>
      </c>
      <c r="J60" s="42"/>
      <c r="K60" s="42"/>
      <c r="L60" s="42"/>
      <c r="M60" s="42"/>
      <c r="N60" s="42" t="s">
        <v>94</v>
      </c>
      <c r="O60" s="42"/>
    </row>
    <row r="61" spans="2:15" ht="102">
      <c r="B61" s="38" t="s">
        <v>97</v>
      </c>
      <c r="C61" s="40"/>
      <c r="D61" s="41" t="s">
        <v>94</v>
      </c>
      <c r="E61" s="41"/>
      <c r="F61" s="41"/>
      <c r="G61" s="41"/>
      <c r="H61" s="41"/>
      <c r="I61" s="41"/>
      <c r="J61" s="41"/>
      <c r="K61" s="41"/>
      <c r="L61" s="41"/>
      <c r="M61" s="41" t="s">
        <v>94</v>
      </c>
      <c r="N61" s="41"/>
      <c r="O61" s="41"/>
    </row>
    <row r="62" spans="2:15" ht="25.5">
      <c r="B62" s="43" t="s">
        <v>98</v>
      </c>
      <c r="C62" s="40"/>
      <c r="D62" s="41">
        <v>45</v>
      </c>
      <c r="E62" s="42"/>
      <c r="F62" s="41"/>
      <c r="G62" s="41"/>
      <c r="H62" s="41"/>
      <c r="I62" s="41">
        <v>15</v>
      </c>
      <c r="J62" s="41">
        <v>15</v>
      </c>
      <c r="K62" s="41">
        <v>15</v>
      </c>
      <c r="L62" s="41" t="s">
        <v>94</v>
      </c>
      <c r="M62" s="41" t="s">
        <v>94</v>
      </c>
      <c r="N62" s="41" t="s">
        <v>94</v>
      </c>
      <c r="O62" s="41" t="s">
        <v>94</v>
      </c>
    </row>
    <row r="63" spans="2:15" ht="12.75">
      <c r="B63" s="43" t="s">
        <v>99</v>
      </c>
      <c r="C63" s="40"/>
      <c r="D63" s="41">
        <v>12</v>
      </c>
      <c r="E63" s="42"/>
      <c r="F63" s="41"/>
      <c r="G63" s="41"/>
      <c r="H63" s="41"/>
      <c r="I63" s="42">
        <v>3</v>
      </c>
      <c r="J63" s="41">
        <v>2</v>
      </c>
      <c r="K63" s="41">
        <v>7</v>
      </c>
      <c r="L63" s="41"/>
      <c r="M63" s="41"/>
      <c r="N63" s="41"/>
      <c r="O63" s="41"/>
    </row>
    <row r="64" spans="2:15" ht="25.5">
      <c r="B64" s="43" t="s">
        <v>100</v>
      </c>
      <c r="C64" s="40"/>
      <c r="D64" s="41">
        <v>30</v>
      </c>
      <c r="E64" s="41"/>
      <c r="F64" s="41"/>
      <c r="G64" s="41"/>
      <c r="H64" s="41"/>
      <c r="I64" s="41">
        <v>10</v>
      </c>
      <c r="J64" s="41">
        <v>10</v>
      </c>
      <c r="K64" s="41">
        <v>10</v>
      </c>
      <c r="L64" s="41" t="s">
        <v>94</v>
      </c>
      <c r="M64" s="41" t="s">
        <v>94</v>
      </c>
      <c r="N64" s="41" t="s">
        <v>94</v>
      </c>
      <c r="O64" s="41" t="s">
        <v>94</v>
      </c>
    </row>
    <row r="65" ht="12.75">
      <c r="B65" s="27"/>
    </row>
    <row r="66" ht="12.75">
      <c r="B66" s="27"/>
    </row>
    <row r="67" ht="12.75">
      <c r="B67" s="27"/>
    </row>
    <row r="68" ht="76.5">
      <c r="B68" s="45" t="s">
        <v>117</v>
      </c>
    </row>
    <row r="69" ht="12.75">
      <c r="B69" s="27"/>
    </row>
    <row r="70" ht="12.75">
      <c r="B70" s="27"/>
    </row>
    <row r="71" ht="12.75">
      <c r="B71" s="27"/>
    </row>
  </sheetData>
  <sheetProtection/>
  <mergeCells count="13">
    <mergeCell ref="I3:O3"/>
    <mergeCell ref="B42:C42"/>
    <mergeCell ref="J1:P1"/>
    <mergeCell ref="A2:Q2"/>
    <mergeCell ref="A3:A4"/>
    <mergeCell ref="P3:Q3"/>
    <mergeCell ref="B3:B4"/>
    <mergeCell ref="C3:C4"/>
    <mergeCell ref="D3:D4"/>
    <mergeCell ref="E3:H3"/>
    <mergeCell ref="A5:A58"/>
    <mergeCell ref="B5:C5"/>
    <mergeCell ref="B6:C6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zoomScaleSheetLayoutView="57" zoomScalePageLayoutView="0" workbookViewId="0" topLeftCell="B1">
      <pane ySplit="2685" topLeftCell="A1" activePane="bottomLeft" state="split"/>
      <selection pane="topLeft" activeCell="A1" sqref="A1:Q1"/>
      <selection pane="bottomLeft" activeCell="B41" sqref="B41"/>
    </sheetView>
  </sheetViews>
  <sheetFormatPr defaultColWidth="14.421875" defaultRowHeight="15"/>
  <cols>
    <col min="1" max="1" width="38.140625" style="26" hidden="1" customWidth="1"/>
    <col min="2" max="2" width="8.28125" style="26" customWidth="1"/>
    <col min="3" max="3" width="43.7109375" style="29" customWidth="1"/>
    <col min="4" max="4" width="29.8515625" style="28" hidden="1" customWidth="1"/>
    <col min="5" max="5" width="12.7109375" style="29" customWidth="1"/>
    <col min="6" max="6" width="8.8515625" style="29" customWidth="1"/>
    <col min="7" max="7" width="8.28125" style="29" customWidth="1"/>
    <col min="8" max="8" width="7.7109375" style="29" customWidth="1"/>
    <col min="9" max="9" width="8.7109375" style="29" bestFit="1" customWidth="1"/>
    <col min="10" max="11" width="7.28125" style="29" bestFit="1" customWidth="1"/>
    <col min="12" max="12" width="6.8515625" style="29" bestFit="1" customWidth="1"/>
    <col min="13" max="13" width="5.421875" style="29" bestFit="1" customWidth="1"/>
    <col min="14" max="15" width="6.8515625" style="29" bestFit="1" customWidth="1"/>
    <col min="16" max="16" width="33.140625" style="5" hidden="1" customWidth="1"/>
    <col min="17" max="17" width="18.140625" style="5" hidden="1" customWidth="1"/>
    <col min="18" max="18" width="8.00390625" style="5" customWidth="1"/>
    <col min="19" max="29" width="7.57421875" style="6" customWidth="1"/>
    <col min="30" max="16384" width="14.421875" style="6" customWidth="1"/>
  </cols>
  <sheetData>
    <row r="1" spans="1:17" ht="47.25" customHeight="1">
      <c r="A1" s="142" t="s">
        <v>259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8" s="8" customFormat="1" ht="27" customHeight="1">
      <c r="A2" s="136" t="s">
        <v>15</v>
      </c>
      <c r="B2" s="140" t="s">
        <v>219</v>
      </c>
      <c r="C2" s="119" t="s">
        <v>16</v>
      </c>
      <c r="D2" s="119" t="s">
        <v>17</v>
      </c>
      <c r="E2" s="119" t="s">
        <v>26</v>
      </c>
      <c r="F2" s="119" t="s">
        <v>22</v>
      </c>
      <c r="G2" s="119"/>
      <c r="H2" s="119"/>
      <c r="I2" s="119" t="s">
        <v>27</v>
      </c>
      <c r="J2" s="119"/>
      <c r="K2" s="119"/>
      <c r="L2" s="119"/>
      <c r="M2" s="119"/>
      <c r="N2" s="119"/>
      <c r="O2" s="119"/>
      <c r="P2" s="119" t="s">
        <v>25</v>
      </c>
      <c r="Q2" s="138"/>
      <c r="R2" s="7"/>
    </row>
    <row r="3" spans="1:18" s="8" customFormat="1" ht="68.25" customHeight="1">
      <c r="A3" s="145"/>
      <c r="B3" s="141"/>
      <c r="C3" s="146"/>
      <c r="D3" s="146"/>
      <c r="E3" s="138"/>
      <c r="F3" s="78" t="s">
        <v>20</v>
      </c>
      <c r="G3" s="78" t="s">
        <v>21</v>
      </c>
      <c r="H3" s="78" t="s">
        <v>24</v>
      </c>
      <c r="I3" s="57">
        <v>2021</v>
      </c>
      <c r="J3" s="57">
        <v>2022</v>
      </c>
      <c r="K3" s="57">
        <v>2023</v>
      </c>
      <c r="L3" s="57">
        <v>2024</v>
      </c>
      <c r="M3" s="57">
        <v>2025</v>
      </c>
      <c r="N3" s="57">
        <v>2026</v>
      </c>
      <c r="O3" s="57">
        <v>2027</v>
      </c>
      <c r="P3" s="57" t="s">
        <v>19</v>
      </c>
      <c r="Q3" s="57" t="s">
        <v>18</v>
      </c>
      <c r="R3" s="7"/>
    </row>
    <row r="4" spans="1:17" ht="12.75" customHeight="1">
      <c r="A4" s="79" t="s">
        <v>116</v>
      </c>
      <c r="B4" s="79">
        <v>1</v>
      </c>
      <c r="C4" s="125">
        <v>2</v>
      </c>
      <c r="D4" s="125"/>
      <c r="E4" s="94">
        <v>3</v>
      </c>
      <c r="F4" s="94">
        <v>4</v>
      </c>
      <c r="G4" s="94">
        <v>5</v>
      </c>
      <c r="H4" s="94">
        <v>6</v>
      </c>
      <c r="I4" s="94">
        <v>7</v>
      </c>
      <c r="J4" s="94">
        <v>8</v>
      </c>
      <c r="K4" s="94">
        <v>9</v>
      </c>
      <c r="L4" s="94">
        <v>10</v>
      </c>
      <c r="M4" s="94">
        <v>11</v>
      </c>
      <c r="N4" s="94">
        <v>12</v>
      </c>
      <c r="O4" s="94">
        <v>13</v>
      </c>
      <c r="P4" s="12"/>
      <c r="Q4" s="12"/>
    </row>
    <row r="5" spans="1:20" ht="12.75">
      <c r="A5" s="79"/>
      <c r="B5" s="87">
        <v>1</v>
      </c>
      <c r="C5" s="126" t="s">
        <v>30</v>
      </c>
      <c r="D5" s="126"/>
      <c r="E5" s="13">
        <f aca="true" t="shared" si="0" ref="E5:O5">SUM(E6:E38)</f>
        <v>6458.6</v>
      </c>
      <c r="F5" s="13">
        <f t="shared" si="0"/>
        <v>0</v>
      </c>
      <c r="G5" s="13">
        <f t="shared" si="0"/>
        <v>2157.6000000000004</v>
      </c>
      <c r="H5" s="13">
        <f t="shared" si="0"/>
        <v>0</v>
      </c>
      <c r="I5" s="13">
        <f t="shared" si="0"/>
        <v>680</v>
      </c>
      <c r="J5" s="13">
        <f t="shared" si="0"/>
        <v>720.8</v>
      </c>
      <c r="K5" s="13">
        <f t="shared" si="0"/>
        <v>756.8</v>
      </c>
      <c r="L5" s="13">
        <f t="shared" si="0"/>
        <v>0</v>
      </c>
      <c r="M5" s="13">
        <f t="shared" si="0"/>
        <v>0</v>
      </c>
      <c r="N5" s="13">
        <f t="shared" si="0"/>
        <v>0</v>
      </c>
      <c r="O5" s="13">
        <f t="shared" si="0"/>
        <v>0</v>
      </c>
      <c r="P5" s="14"/>
      <c r="Q5" s="14"/>
      <c r="R5" s="5">
        <v>680</v>
      </c>
      <c r="S5" s="6">
        <v>720.8</v>
      </c>
      <c r="T5" s="6">
        <v>756.8</v>
      </c>
    </row>
    <row r="6" spans="1:17" ht="30.75" customHeight="1">
      <c r="A6" s="79"/>
      <c r="B6" s="92" t="s">
        <v>217</v>
      </c>
      <c r="C6" s="30" t="s">
        <v>177</v>
      </c>
      <c r="D6" s="16"/>
      <c r="E6" s="17">
        <v>46</v>
      </c>
      <c r="F6" s="17"/>
      <c r="G6" s="17">
        <f>SUM(I6:K6)</f>
        <v>46</v>
      </c>
      <c r="H6" s="17"/>
      <c r="I6" s="17">
        <v>46</v>
      </c>
      <c r="J6" s="17"/>
      <c r="K6" s="17"/>
      <c r="L6" s="17"/>
      <c r="M6" s="17"/>
      <c r="N6" s="17"/>
      <c r="O6" s="17"/>
      <c r="P6" s="15" t="s">
        <v>34</v>
      </c>
      <c r="Q6" s="15" t="s">
        <v>35</v>
      </c>
    </row>
    <row r="7" spans="1:17" ht="28.5" customHeight="1">
      <c r="A7" s="79"/>
      <c r="B7" s="79" t="s">
        <v>218</v>
      </c>
      <c r="C7" s="30" t="s">
        <v>178</v>
      </c>
      <c r="D7" s="16"/>
      <c r="E7" s="17">
        <v>45</v>
      </c>
      <c r="F7" s="17"/>
      <c r="G7" s="17">
        <f aca="true" t="shared" si="1" ref="G7:G61">SUM(I7:K7)</f>
        <v>45</v>
      </c>
      <c r="H7" s="17"/>
      <c r="I7" s="17">
        <v>45</v>
      </c>
      <c r="J7" s="17"/>
      <c r="K7" s="17"/>
      <c r="L7" s="17"/>
      <c r="M7" s="17"/>
      <c r="N7" s="17"/>
      <c r="O7" s="17"/>
      <c r="P7" s="15" t="s">
        <v>37</v>
      </c>
      <c r="Q7" s="15" t="s">
        <v>35</v>
      </c>
    </row>
    <row r="8" spans="1:17" ht="12.75">
      <c r="A8" s="79"/>
      <c r="B8" s="92" t="s">
        <v>220</v>
      </c>
      <c r="C8" s="30" t="s">
        <v>179</v>
      </c>
      <c r="D8" s="16"/>
      <c r="E8" s="17">
        <v>65</v>
      </c>
      <c r="F8" s="17"/>
      <c r="G8" s="17">
        <f t="shared" si="1"/>
        <v>65</v>
      </c>
      <c r="H8" s="17"/>
      <c r="I8" s="17">
        <v>65</v>
      </c>
      <c r="J8" s="17"/>
      <c r="K8" s="17"/>
      <c r="L8" s="17"/>
      <c r="M8" s="17"/>
      <c r="N8" s="17"/>
      <c r="O8" s="17"/>
      <c r="P8" s="15" t="s">
        <v>39</v>
      </c>
      <c r="Q8" s="15" t="s">
        <v>35</v>
      </c>
    </row>
    <row r="9" spans="1:17" ht="12.75">
      <c r="A9" s="79"/>
      <c r="B9" s="79" t="s">
        <v>221</v>
      </c>
      <c r="C9" s="30" t="s">
        <v>180</v>
      </c>
      <c r="D9" s="16"/>
      <c r="E9" s="17">
        <v>50</v>
      </c>
      <c r="F9" s="17"/>
      <c r="G9" s="17">
        <f t="shared" si="1"/>
        <v>50</v>
      </c>
      <c r="H9" s="17"/>
      <c r="I9" s="17">
        <v>50</v>
      </c>
      <c r="J9" s="17"/>
      <c r="K9" s="17"/>
      <c r="L9" s="17"/>
      <c r="M9" s="17"/>
      <c r="N9" s="17"/>
      <c r="O9" s="17"/>
      <c r="P9" s="15" t="s">
        <v>41</v>
      </c>
      <c r="Q9" s="15" t="s">
        <v>42</v>
      </c>
    </row>
    <row r="10" spans="1:17" ht="28.5" customHeight="1">
      <c r="A10" s="79"/>
      <c r="B10" s="79" t="s">
        <v>222</v>
      </c>
      <c r="C10" s="30" t="s">
        <v>181</v>
      </c>
      <c r="D10" s="16"/>
      <c r="E10" s="17">
        <v>515</v>
      </c>
      <c r="F10" s="17"/>
      <c r="G10" s="17">
        <f t="shared" si="1"/>
        <v>515</v>
      </c>
      <c r="H10" s="17"/>
      <c r="I10" s="34"/>
      <c r="J10" s="17">
        <v>515</v>
      </c>
      <c r="K10" s="17"/>
      <c r="L10" s="17"/>
      <c r="M10" s="17"/>
      <c r="N10" s="17"/>
      <c r="O10" s="17"/>
      <c r="P10" s="15" t="s">
        <v>49</v>
      </c>
      <c r="Q10" s="15" t="s">
        <v>50</v>
      </c>
    </row>
    <row r="11" spans="1:17" ht="30" customHeight="1">
      <c r="A11" s="79"/>
      <c r="B11" s="79" t="s">
        <v>223</v>
      </c>
      <c r="C11" s="30" t="s">
        <v>182</v>
      </c>
      <c r="D11" s="16"/>
      <c r="E11" s="17">
        <v>301</v>
      </c>
      <c r="F11" s="17"/>
      <c r="G11" s="17">
        <f t="shared" si="1"/>
        <v>301</v>
      </c>
      <c r="H11" s="17"/>
      <c r="I11" s="34"/>
      <c r="J11" s="17"/>
      <c r="K11" s="17">
        <v>301</v>
      </c>
      <c r="L11" s="17"/>
      <c r="M11" s="17"/>
      <c r="N11" s="17"/>
      <c r="O11" s="17"/>
      <c r="P11" s="15" t="s">
        <v>52</v>
      </c>
      <c r="Q11" s="15" t="s">
        <v>50</v>
      </c>
    </row>
    <row r="12" spans="1:17" ht="19.5" customHeight="1">
      <c r="A12" s="79"/>
      <c r="B12" s="79" t="s">
        <v>224</v>
      </c>
      <c r="C12" s="30" t="s">
        <v>183</v>
      </c>
      <c r="D12" s="16"/>
      <c r="E12" s="17">
        <v>2500</v>
      </c>
      <c r="F12" s="17"/>
      <c r="G12" s="17">
        <f t="shared" si="1"/>
        <v>0</v>
      </c>
      <c r="H12" s="17"/>
      <c r="I12" s="17"/>
      <c r="J12" s="17"/>
      <c r="K12" s="17"/>
      <c r="L12" s="17" t="s">
        <v>94</v>
      </c>
      <c r="M12" s="17"/>
      <c r="N12" s="17"/>
      <c r="O12" s="17"/>
      <c r="P12" s="15" t="s">
        <v>54</v>
      </c>
      <c r="Q12" s="15" t="s">
        <v>50</v>
      </c>
    </row>
    <row r="13" spans="1:17" ht="31.5" customHeight="1">
      <c r="A13" s="79"/>
      <c r="B13" s="79" t="s">
        <v>225</v>
      </c>
      <c r="C13" s="30" t="s">
        <v>184</v>
      </c>
      <c r="D13" s="16"/>
      <c r="E13" s="17">
        <v>1052</v>
      </c>
      <c r="F13" s="17"/>
      <c r="G13" s="17">
        <f t="shared" si="1"/>
        <v>0</v>
      </c>
      <c r="H13" s="17"/>
      <c r="I13" s="17"/>
      <c r="J13" s="17"/>
      <c r="K13" s="17"/>
      <c r="L13" s="17"/>
      <c r="M13" s="17"/>
      <c r="N13" s="17" t="s">
        <v>94</v>
      </c>
      <c r="O13" s="17"/>
      <c r="P13" s="15" t="s">
        <v>56</v>
      </c>
      <c r="Q13" s="15" t="s">
        <v>50</v>
      </c>
    </row>
    <row r="14" spans="1:17" ht="33" customHeight="1">
      <c r="A14" s="79"/>
      <c r="B14" s="79" t="s">
        <v>226</v>
      </c>
      <c r="C14" s="30" t="s">
        <v>185</v>
      </c>
      <c r="D14" s="16"/>
      <c r="E14" s="17">
        <v>120</v>
      </c>
      <c r="F14" s="17"/>
      <c r="G14" s="17">
        <f t="shared" si="1"/>
        <v>120</v>
      </c>
      <c r="H14" s="17"/>
      <c r="I14" s="17"/>
      <c r="J14" s="17">
        <v>120</v>
      </c>
      <c r="K14" s="17"/>
      <c r="L14" s="17"/>
      <c r="M14" s="17"/>
      <c r="N14" s="17"/>
      <c r="O14" s="17"/>
      <c r="P14" s="15" t="s">
        <v>58</v>
      </c>
      <c r="Q14" s="15" t="s">
        <v>50</v>
      </c>
    </row>
    <row r="15" spans="1:17" ht="37.5" customHeight="1">
      <c r="A15" s="79"/>
      <c r="B15" s="79" t="s">
        <v>227</v>
      </c>
      <c r="C15" s="45" t="s">
        <v>115</v>
      </c>
      <c r="D15" s="16"/>
      <c r="E15" s="17">
        <v>490</v>
      </c>
      <c r="F15" s="17"/>
      <c r="G15" s="17">
        <f t="shared" si="1"/>
        <v>0</v>
      </c>
      <c r="H15" s="17"/>
      <c r="I15" s="17"/>
      <c r="J15" s="17"/>
      <c r="K15" s="17"/>
      <c r="L15" s="17"/>
      <c r="M15" s="17"/>
      <c r="N15" s="17" t="s">
        <v>94</v>
      </c>
      <c r="O15" s="17"/>
      <c r="P15" s="15"/>
      <c r="Q15" s="15"/>
    </row>
    <row r="16" spans="1:17" ht="27.75" customHeight="1">
      <c r="A16" s="79"/>
      <c r="B16" s="79" t="s">
        <v>228</v>
      </c>
      <c r="C16" s="30" t="s">
        <v>186</v>
      </c>
      <c r="D16" s="16"/>
      <c r="E16" s="17">
        <v>19</v>
      </c>
      <c r="F16" s="17"/>
      <c r="G16" s="17">
        <f t="shared" si="1"/>
        <v>19</v>
      </c>
      <c r="H16" s="17"/>
      <c r="I16" s="17">
        <v>19</v>
      </c>
      <c r="J16" s="17"/>
      <c r="K16" s="17"/>
      <c r="L16" s="17"/>
      <c r="M16" s="17"/>
      <c r="N16" s="17"/>
      <c r="O16" s="17"/>
      <c r="P16" s="15" t="s">
        <v>60</v>
      </c>
      <c r="Q16" s="15" t="s">
        <v>50</v>
      </c>
    </row>
    <row r="17" spans="1:17" ht="30.75" customHeight="1">
      <c r="A17" s="79"/>
      <c r="B17" s="79" t="s">
        <v>229</v>
      </c>
      <c r="C17" s="30" t="s">
        <v>187</v>
      </c>
      <c r="D17" s="16"/>
      <c r="E17" s="17">
        <v>100</v>
      </c>
      <c r="F17" s="17"/>
      <c r="G17" s="17">
        <f t="shared" si="1"/>
        <v>100</v>
      </c>
      <c r="H17" s="17"/>
      <c r="I17" s="17">
        <v>100</v>
      </c>
      <c r="J17" s="17"/>
      <c r="K17" s="17"/>
      <c r="L17" s="17"/>
      <c r="M17" s="17"/>
      <c r="N17" s="17"/>
      <c r="O17" s="17"/>
      <c r="P17" s="15" t="s">
        <v>62</v>
      </c>
      <c r="Q17" s="15" t="s">
        <v>50</v>
      </c>
    </row>
    <row r="18" spans="1:18" s="55" customFormat="1" ht="30.75" customHeight="1">
      <c r="A18" s="79"/>
      <c r="B18" s="79" t="s">
        <v>230</v>
      </c>
      <c r="C18" s="53" t="s">
        <v>268</v>
      </c>
      <c r="D18" s="51"/>
      <c r="E18" s="52">
        <v>159</v>
      </c>
      <c r="F18" s="52"/>
      <c r="G18" s="17">
        <f t="shared" si="1"/>
        <v>159</v>
      </c>
      <c r="H18" s="52"/>
      <c r="I18" s="52">
        <v>159</v>
      </c>
      <c r="J18" s="52"/>
      <c r="K18" s="52"/>
      <c r="L18" s="52"/>
      <c r="M18" s="52"/>
      <c r="N18" s="52"/>
      <c r="O18" s="52"/>
      <c r="P18" s="53" t="s">
        <v>74</v>
      </c>
      <c r="Q18" s="53" t="s">
        <v>75</v>
      </c>
      <c r="R18" s="54"/>
    </row>
    <row r="19" spans="1:17" ht="26.25" customHeight="1">
      <c r="A19" s="79"/>
      <c r="B19" s="79" t="s">
        <v>231</v>
      </c>
      <c r="C19" s="15" t="s">
        <v>269</v>
      </c>
      <c r="D19" s="16"/>
      <c r="E19" s="17">
        <v>80</v>
      </c>
      <c r="F19" s="17"/>
      <c r="G19" s="17">
        <f t="shared" si="1"/>
        <v>80</v>
      </c>
      <c r="H19" s="17"/>
      <c r="I19" s="17">
        <v>80</v>
      </c>
      <c r="J19" s="17"/>
      <c r="K19" s="17"/>
      <c r="L19" s="17"/>
      <c r="M19" s="17"/>
      <c r="N19" s="17"/>
      <c r="O19" s="17"/>
      <c r="P19" s="15"/>
      <c r="Q19" s="15"/>
    </row>
    <row r="20" spans="1:18" ht="27" customHeight="1">
      <c r="A20" s="79"/>
      <c r="B20" s="79" t="s">
        <v>232</v>
      </c>
      <c r="C20" s="15" t="s">
        <v>270</v>
      </c>
      <c r="D20" s="16"/>
      <c r="E20" s="17">
        <v>100</v>
      </c>
      <c r="F20" s="17"/>
      <c r="G20" s="17">
        <f>SUM(I20:K20)</f>
        <v>100</v>
      </c>
      <c r="H20" s="17"/>
      <c r="I20" s="17">
        <v>100</v>
      </c>
      <c r="J20" s="17"/>
      <c r="K20" s="17"/>
      <c r="L20" s="17"/>
      <c r="M20" s="17"/>
      <c r="N20" s="17"/>
      <c r="O20" s="17"/>
      <c r="P20" s="15" t="s">
        <v>31</v>
      </c>
      <c r="Q20" s="18">
        <v>1</v>
      </c>
      <c r="R20" s="5" t="s">
        <v>146</v>
      </c>
    </row>
    <row r="21" spans="1:18" ht="28.5" customHeight="1">
      <c r="A21" s="79"/>
      <c r="B21" s="79" t="s">
        <v>233</v>
      </c>
      <c r="C21" s="15" t="s">
        <v>271</v>
      </c>
      <c r="D21" s="16"/>
      <c r="E21" s="17">
        <v>103</v>
      </c>
      <c r="F21" s="17"/>
      <c r="G21" s="17">
        <f t="shared" si="1"/>
        <v>103</v>
      </c>
      <c r="H21" s="17"/>
      <c r="I21" s="17">
        <v>16</v>
      </c>
      <c r="J21" s="17"/>
      <c r="K21" s="17">
        <v>87</v>
      </c>
      <c r="L21" s="17"/>
      <c r="M21" s="17"/>
      <c r="N21" s="17"/>
      <c r="O21" s="17"/>
      <c r="P21" s="15" t="s">
        <v>31</v>
      </c>
      <c r="Q21" s="18">
        <v>1</v>
      </c>
      <c r="R21" s="5" t="s">
        <v>146</v>
      </c>
    </row>
    <row r="22" spans="1:18" ht="30.75" customHeight="1">
      <c r="A22" s="79"/>
      <c r="B22" s="79" t="s">
        <v>234</v>
      </c>
      <c r="C22" s="15" t="s">
        <v>272</v>
      </c>
      <c r="D22" s="16"/>
      <c r="E22" s="17">
        <v>433.8</v>
      </c>
      <c r="F22" s="17"/>
      <c r="G22" s="17">
        <f>SUM(I22:K22)</f>
        <v>433.8</v>
      </c>
      <c r="H22" s="17"/>
      <c r="I22" s="17"/>
      <c r="J22" s="17">
        <v>85.8</v>
      </c>
      <c r="K22" s="17">
        <v>348</v>
      </c>
      <c r="L22" s="17"/>
      <c r="M22" s="17"/>
      <c r="N22" s="17"/>
      <c r="O22" s="17"/>
      <c r="P22" s="15" t="s">
        <v>73</v>
      </c>
      <c r="Q22" s="18">
        <v>1</v>
      </c>
      <c r="R22" s="5" t="s">
        <v>146</v>
      </c>
    </row>
    <row r="23" spans="1:17" ht="28.5" customHeight="1">
      <c r="A23" s="79"/>
      <c r="B23" s="79" t="s">
        <v>235</v>
      </c>
      <c r="C23" s="15" t="s">
        <v>273</v>
      </c>
      <c r="D23" s="16"/>
      <c r="E23" s="17">
        <v>20.8</v>
      </c>
      <c r="F23" s="17"/>
      <c r="G23" s="17">
        <f t="shared" si="1"/>
        <v>20.8</v>
      </c>
      <c r="H23" s="17"/>
      <c r="I23" s="17"/>
      <c r="J23" s="17"/>
      <c r="K23" s="17">
        <v>20.8</v>
      </c>
      <c r="L23" s="17"/>
      <c r="M23" s="17"/>
      <c r="N23" s="17"/>
      <c r="O23" s="17"/>
      <c r="P23" s="15" t="s">
        <v>72</v>
      </c>
      <c r="Q23" s="18">
        <v>1</v>
      </c>
    </row>
    <row r="24" spans="1:17" ht="17.25" customHeight="1">
      <c r="A24" s="79"/>
      <c r="B24" s="79" t="s">
        <v>236</v>
      </c>
      <c r="C24" s="36" t="s">
        <v>189</v>
      </c>
      <c r="D24" s="16"/>
      <c r="E24" s="17">
        <v>100</v>
      </c>
      <c r="F24" s="17"/>
      <c r="G24" s="17">
        <f t="shared" si="1"/>
        <v>0</v>
      </c>
      <c r="H24" s="17"/>
      <c r="I24" s="17"/>
      <c r="J24" s="17"/>
      <c r="K24" s="17"/>
      <c r="L24" s="17"/>
      <c r="M24" s="17" t="s">
        <v>94</v>
      </c>
      <c r="N24" s="17"/>
      <c r="O24" s="17"/>
      <c r="P24" s="15"/>
      <c r="Q24" s="18"/>
    </row>
    <row r="25" spans="1:17" ht="25.5" hidden="1">
      <c r="A25" s="79"/>
      <c r="B25" s="79"/>
      <c r="C25" s="45" t="s">
        <v>102</v>
      </c>
      <c r="D25" s="16"/>
      <c r="E25" s="48">
        <v>5</v>
      </c>
      <c r="F25" s="17"/>
      <c r="G25" s="17">
        <f t="shared" si="1"/>
        <v>0</v>
      </c>
      <c r="H25" s="17"/>
      <c r="I25" s="17"/>
      <c r="J25" s="17"/>
      <c r="K25" s="17"/>
      <c r="L25" s="17"/>
      <c r="M25" s="17"/>
      <c r="N25" s="17"/>
      <c r="O25" s="17"/>
      <c r="P25" s="15"/>
      <c r="Q25" s="15"/>
    </row>
    <row r="26" spans="1:17" ht="12.75" hidden="1">
      <c r="A26" s="79"/>
      <c r="B26" s="79"/>
      <c r="C26" s="45" t="s">
        <v>103</v>
      </c>
      <c r="D26" s="16"/>
      <c r="E26" s="48">
        <v>9</v>
      </c>
      <c r="F26" s="17"/>
      <c r="G26" s="17">
        <f t="shared" si="1"/>
        <v>0</v>
      </c>
      <c r="H26" s="17"/>
      <c r="I26" s="17"/>
      <c r="J26" s="17"/>
      <c r="K26" s="17"/>
      <c r="L26" s="17"/>
      <c r="M26" s="17"/>
      <c r="N26" s="17"/>
      <c r="O26" s="17"/>
      <c r="P26" s="15"/>
      <c r="Q26" s="15"/>
    </row>
    <row r="27" spans="1:17" ht="25.5" hidden="1">
      <c r="A27" s="79"/>
      <c r="B27" s="79"/>
      <c r="C27" s="45" t="s">
        <v>104</v>
      </c>
      <c r="D27" s="16"/>
      <c r="E27" s="48">
        <v>12</v>
      </c>
      <c r="F27" s="17"/>
      <c r="G27" s="17">
        <f t="shared" si="1"/>
        <v>0</v>
      </c>
      <c r="H27" s="17"/>
      <c r="I27" s="17"/>
      <c r="J27" s="17"/>
      <c r="K27" s="17"/>
      <c r="L27" s="17"/>
      <c r="M27" s="17"/>
      <c r="N27" s="17"/>
      <c r="O27" s="17"/>
      <c r="P27" s="15"/>
      <c r="Q27" s="15"/>
    </row>
    <row r="28" spans="1:17" ht="25.5" hidden="1">
      <c r="A28" s="79"/>
      <c r="B28" s="79"/>
      <c r="C28" s="45" t="s">
        <v>105</v>
      </c>
      <c r="D28" s="16"/>
      <c r="E28" s="48">
        <v>11</v>
      </c>
      <c r="F28" s="17"/>
      <c r="G28" s="17">
        <f t="shared" si="1"/>
        <v>0</v>
      </c>
      <c r="H28" s="17"/>
      <c r="I28" s="17"/>
      <c r="J28" s="17"/>
      <c r="K28" s="17"/>
      <c r="L28" s="17"/>
      <c r="M28" s="17"/>
      <c r="N28" s="17"/>
      <c r="O28" s="17"/>
      <c r="P28" s="15"/>
      <c r="Q28" s="15"/>
    </row>
    <row r="29" spans="1:17" ht="25.5" hidden="1">
      <c r="A29" s="79"/>
      <c r="B29" s="79"/>
      <c r="C29" s="45" t="s">
        <v>106</v>
      </c>
      <c r="D29" s="16"/>
      <c r="E29" s="48">
        <v>7</v>
      </c>
      <c r="F29" s="17"/>
      <c r="G29" s="17">
        <f t="shared" si="1"/>
        <v>0</v>
      </c>
      <c r="H29" s="17"/>
      <c r="I29" s="17"/>
      <c r="J29" s="17"/>
      <c r="K29" s="17"/>
      <c r="L29" s="17"/>
      <c r="M29" s="17"/>
      <c r="N29" s="17"/>
      <c r="O29" s="17"/>
      <c r="P29" s="15"/>
      <c r="Q29" s="15"/>
    </row>
    <row r="30" spans="1:17" ht="25.5" hidden="1">
      <c r="A30" s="79"/>
      <c r="B30" s="79"/>
      <c r="C30" s="45" t="s">
        <v>107</v>
      </c>
      <c r="D30" s="16"/>
      <c r="E30" s="48">
        <v>8</v>
      </c>
      <c r="F30" s="17"/>
      <c r="G30" s="17">
        <f t="shared" si="1"/>
        <v>0</v>
      </c>
      <c r="H30" s="17"/>
      <c r="I30" s="17"/>
      <c r="J30" s="17"/>
      <c r="K30" s="17"/>
      <c r="L30" s="17"/>
      <c r="M30" s="17"/>
      <c r="N30" s="17"/>
      <c r="O30" s="17"/>
      <c r="P30" s="15"/>
      <c r="Q30" s="15"/>
    </row>
    <row r="31" spans="1:17" ht="25.5" hidden="1">
      <c r="A31" s="79"/>
      <c r="B31" s="79"/>
      <c r="C31" s="45" t="s">
        <v>108</v>
      </c>
      <c r="D31" s="16"/>
      <c r="E31" s="48">
        <v>2</v>
      </c>
      <c r="F31" s="17"/>
      <c r="G31" s="17">
        <f t="shared" si="1"/>
        <v>0</v>
      </c>
      <c r="H31" s="17"/>
      <c r="I31" s="17"/>
      <c r="J31" s="17"/>
      <c r="K31" s="17"/>
      <c r="L31" s="17"/>
      <c r="M31" s="17"/>
      <c r="N31" s="17"/>
      <c r="O31" s="17"/>
      <c r="P31" s="15"/>
      <c r="Q31" s="15"/>
    </row>
    <row r="32" spans="1:17" ht="25.5" hidden="1">
      <c r="A32" s="79"/>
      <c r="B32" s="79"/>
      <c r="C32" s="45" t="s">
        <v>109</v>
      </c>
      <c r="D32" s="16"/>
      <c r="E32" s="48">
        <v>10</v>
      </c>
      <c r="F32" s="17"/>
      <c r="G32" s="17">
        <f t="shared" si="1"/>
        <v>0</v>
      </c>
      <c r="H32" s="17"/>
      <c r="I32" s="17"/>
      <c r="J32" s="17"/>
      <c r="K32" s="17"/>
      <c r="L32" s="17"/>
      <c r="M32" s="17"/>
      <c r="N32" s="17"/>
      <c r="O32" s="17"/>
      <c r="P32" s="15"/>
      <c r="Q32" s="15"/>
    </row>
    <row r="33" spans="1:17" ht="25.5" hidden="1">
      <c r="A33" s="79"/>
      <c r="B33" s="79"/>
      <c r="C33" s="45" t="s">
        <v>110</v>
      </c>
      <c r="D33" s="16"/>
      <c r="E33" s="48">
        <v>15</v>
      </c>
      <c r="F33" s="17"/>
      <c r="G33" s="17">
        <f t="shared" si="1"/>
        <v>0</v>
      </c>
      <c r="H33" s="17"/>
      <c r="I33" s="17"/>
      <c r="J33" s="17"/>
      <c r="K33" s="17"/>
      <c r="L33" s="17"/>
      <c r="M33" s="17"/>
      <c r="N33" s="17"/>
      <c r="O33" s="17"/>
      <c r="P33" s="15"/>
      <c r="Q33" s="15"/>
    </row>
    <row r="34" spans="1:17" ht="25.5" hidden="1">
      <c r="A34" s="79"/>
      <c r="B34" s="79"/>
      <c r="C34" s="45" t="s">
        <v>111</v>
      </c>
      <c r="D34" s="16"/>
      <c r="E34" s="48">
        <v>13</v>
      </c>
      <c r="F34" s="17"/>
      <c r="G34" s="17">
        <f t="shared" si="1"/>
        <v>0</v>
      </c>
      <c r="H34" s="17"/>
      <c r="I34" s="17"/>
      <c r="J34" s="17"/>
      <c r="K34" s="17"/>
      <c r="L34" s="17"/>
      <c r="M34" s="17"/>
      <c r="N34" s="17"/>
      <c r="O34" s="17"/>
      <c r="P34" s="15"/>
      <c r="Q34" s="15"/>
    </row>
    <row r="35" spans="1:17" ht="25.5" hidden="1">
      <c r="A35" s="79"/>
      <c r="B35" s="79"/>
      <c r="C35" s="45" t="s">
        <v>112</v>
      </c>
      <c r="D35" s="16"/>
      <c r="E35" s="48">
        <v>22</v>
      </c>
      <c r="F35" s="17"/>
      <c r="G35" s="17">
        <f t="shared" si="1"/>
        <v>0</v>
      </c>
      <c r="H35" s="17"/>
      <c r="I35" s="17"/>
      <c r="J35" s="17"/>
      <c r="K35" s="17"/>
      <c r="L35" s="17"/>
      <c r="M35" s="17"/>
      <c r="N35" s="17"/>
      <c r="O35" s="17"/>
      <c r="P35" s="15"/>
      <c r="Q35" s="15"/>
    </row>
    <row r="36" spans="1:17" ht="25.5" hidden="1">
      <c r="A36" s="79"/>
      <c r="B36" s="79"/>
      <c r="C36" s="45" t="s">
        <v>113</v>
      </c>
      <c r="D36" s="16"/>
      <c r="E36" s="48">
        <v>15</v>
      </c>
      <c r="F36" s="17"/>
      <c r="G36" s="17">
        <f t="shared" si="1"/>
        <v>0</v>
      </c>
      <c r="H36" s="17"/>
      <c r="I36" s="17"/>
      <c r="J36" s="17"/>
      <c r="K36" s="17"/>
      <c r="L36" s="17"/>
      <c r="M36" s="17"/>
      <c r="N36" s="17"/>
      <c r="O36" s="17"/>
      <c r="P36" s="15"/>
      <c r="Q36" s="15"/>
    </row>
    <row r="37" spans="1:17" ht="25.5" hidden="1">
      <c r="A37" s="79"/>
      <c r="B37" s="79"/>
      <c r="C37" s="45" t="s">
        <v>118</v>
      </c>
      <c r="D37" s="16"/>
      <c r="E37" s="48">
        <v>12</v>
      </c>
      <c r="F37" s="17"/>
      <c r="G37" s="17">
        <f t="shared" si="1"/>
        <v>0</v>
      </c>
      <c r="H37" s="17"/>
      <c r="I37" s="17"/>
      <c r="J37" s="17"/>
      <c r="K37" s="17"/>
      <c r="L37" s="17"/>
      <c r="M37" s="17"/>
      <c r="N37" s="17"/>
      <c r="O37" s="17"/>
      <c r="P37" s="15"/>
      <c r="Q37" s="15"/>
    </row>
    <row r="38" spans="1:17" ht="25.5" hidden="1">
      <c r="A38" s="79"/>
      <c r="B38" s="79"/>
      <c r="C38" s="45" t="s">
        <v>119</v>
      </c>
      <c r="D38" s="16"/>
      <c r="E38" s="48">
        <v>18</v>
      </c>
      <c r="F38" s="17"/>
      <c r="G38" s="17">
        <f t="shared" si="1"/>
        <v>0</v>
      </c>
      <c r="H38" s="17"/>
      <c r="I38" s="17"/>
      <c r="J38" s="17"/>
      <c r="K38" s="17"/>
      <c r="L38" s="17"/>
      <c r="M38" s="17"/>
      <c r="N38" s="17"/>
      <c r="O38" s="17"/>
      <c r="P38" s="15"/>
      <c r="Q38" s="15"/>
    </row>
    <row r="39" spans="1:17" ht="12.75" hidden="1">
      <c r="A39" s="79"/>
      <c r="B39" s="79"/>
      <c r="C39" s="131" t="s">
        <v>76</v>
      </c>
      <c r="D39" s="131"/>
      <c r="E39" s="22">
        <f aca="true" t="shared" si="2" ref="E39:K39">SUM(E40:E40)</f>
        <v>0</v>
      </c>
      <c r="F39" s="14">
        <f t="shared" si="2"/>
        <v>0</v>
      </c>
      <c r="G39" s="17">
        <f t="shared" si="1"/>
        <v>0</v>
      </c>
      <c r="H39" s="14">
        <f t="shared" si="2"/>
        <v>0</v>
      </c>
      <c r="I39" s="22">
        <f t="shared" si="2"/>
        <v>0</v>
      </c>
      <c r="J39" s="22">
        <f t="shared" si="2"/>
        <v>0</v>
      </c>
      <c r="K39" s="22">
        <f t="shared" si="2"/>
        <v>0</v>
      </c>
      <c r="L39" s="22"/>
      <c r="M39" s="22"/>
      <c r="N39" s="22"/>
      <c r="O39" s="22"/>
      <c r="P39" s="14"/>
      <c r="Q39" s="14"/>
    </row>
    <row r="40" spans="1:17" ht="33.75" customHeight="1" hidden="1">
      <c r="A40" s="79"/>
      <c r="B40" s="79"/>
      <c r="C40" s="15"/>
      <c r="D40" s="16"/>
      <c r="E40" s="15"/>
      <c r="F40" s="15"/>
      <c r="G40" s="17">
        <f t="shared" si="1"/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8">
        <v>1</v>
      </c>
    </row>
    <row r="41" spans="1:17" ht="19.5" customHeight="1">
      <c r="A41" s="79"/>
      <c r="B41" s="118">
        <v>2</v>
      </c>
      <c r="C41" s="14" t="s">
        <v>77</v>
      </c>
      <c r="D41" s="23"/>
      <c r="E41" s="14">
        <f aca="true" t="shared" si="3" ref="E41:K41">SUM(E42:E45)</f>
        <v>2321.8</v>
      </c>
      <c r="F41" s="14">
        <f t="shared" si="3"/>
        <v>0</v>
      </c>
      <c r="G41" s="14">
        <f t="shared" si="3"/>
        <v>736.6</v>
      </c>
      <c r="H41" s="14">
        <f t="shared" si="3"/>
        <v>0</v>
      </c>
      <c r="I41" s="22">
        <f t="shared" si="3"/>
        <v>232.1</v>
      </c>
      <c r="J41" s="22">
        <f t="shared" si="3"/>
        <v>246.1</v>
      </c>
      <c r="K41" s="22">
        <f t="shared" si="3"/>
        <v>258.4</v>
      </c>
      <c r="L41" s="22"/>
      <c r="M41" s="22"/>
      <c r="N41" s="22"/>
      <c r="O41" s="22"/>
      <c r="P41" s="14"/>
      <c r="Q41" s="14"/>
    </row>
    <row r="42" spans="1:17" ht="30.75" customHeight="1">
      <c r="A42" s="79"/>
      <c r="B42" s="79" t="s">
        <v>237</v>
      </c>
      <c r="C42" s="32" t="s">
        <v>192</v>
      </c>
      <c r="D42" s="16" t="s">
        <v>28</v>
      </c>
      <c r="E42" s="21">
        <v>232.1</v>
      </c>
      <c r="F42" s="21"/>
      <c r="G42" s="17">
        <f t="shared" si="1"/>
        <v>232.1</v>
      </c>
      <c r="H42" s="21"/>
      <c r="I42" s="21">
        <v>232.1</v>
      </c>
      <c r="J42" s="21"/>
      <c r="K42" s="21"/>
      <c r="L42" s="21"/>
      <c r="M42" s="21"/>
      <c r="N42" s="21"/>
      <c r="O42" s="21"/>
      <c r="P42" s="21" t="s">
        <v>81</v>
      </c>
      <c r="Q42" s="24">
        <v>1</v>
      </c>
    </row>
    <row r="43" spans="1:17" ht="30.75" customHeight="1">
      <c r="A43" s="79"/>
      <c r="B43" s="79" t="s">
        <v>238</v>
      </c>
      <c r="C43" s="32" t="s">
        <v>191</v>
      </c>
      <c r="D43" s="16" t="s">
        <v>28</v>
      </c>
      <c r="E43" s="21">
        <v>739.7</v>
      </c>
      <c r="F43" s="21"/>
      <c r="G43" s="17">
        <f t="shared" si="1"/>
        <v>504.5</v>
      </c>
      <c r="H43" s="21"/>
      <c r="I43" s="21"/>
      <c r="J43" s="21">
        <v>246.1</v>
      </c>
      <c r="K43" s="21">
        <v>258.4</v>
      </c>
      <c r="L43" s="21" t="s">
        <v>94</v>
      </c>
      <c r="M43" s="21"/>
      <c r="N43" s="21"/>
      <c r="O43" s="21"/>
      <c r="P43" s="21" t="s">
        <v>79</v>
      </c>
      <c r="Q43" s="24">
        <v>1</v>
      </c>
    </row>
    <row r="44" spans="1:17" ht="41.25" customHeight="1">
      <c r="A44" s="79"/>
      <c r="B44" s="79" t="s">
        <v>239</v>
      </c>
      <c r="C44" s="32" t="s">
        <v>193</v>
      </c>
      <c r="D44" s="16" t="s">
        <v>28</v>
      </c>
      <c r="E44" s="21">
        <v>210</v>
      </c>
      <c r="F44" s="21"/>
      <c r="G44" s="17">
        <f t="shared" si="1"/>
        <v>0</v>
      </c>
      <c r="H44" s="21"/>
      <c r="I44" s="21"/>
      <c r="J44" s="21"/>
      <c r="K44" s="21"/>
      <c r="L44" s="21" t="s">
        <v>94</v>
      </c>
      <c r="M44" s="21"/>
      <c r="N44" s="21"/>
      <c r="O44" s="21"/>
      <c r="P44" s="21" t="s">
        <v>83</v>
      </c>
      <c r="Q44" s="24">
        <v>1</v>
      </c>
    </row>
    <row r="45" spans="1:17" ht="30" customHeight="1">
      <c r="A45" s="79"/>
      <c r="B45" s="79" t="s">
        <v>240</v>
      </c>
      <c r="C45" s="32" t="s">
        <v>194</v>
      </c>
      <c r="D45" s="16" t="s">
        <v>28</v>
      </c>
      <c r="E45" s="21">
        <v>1140</v>
      </c>
      <c r="F45" s="21"/>
      <c r="G45" s="17">
        <f t="shared" si="1"/>
        <v>0</v>
      </c>
      <c r="H45" s="21"/>
      <c r="I45" s="21"/>
      <c r="J45" s="21"/>
      <c r="K45" s="21"/>
      <c r="L45" s="21" t="s">
        <v>94</v>
      </c>
      <c r="M45" s="21"/>
      <c r="N45" s="21"/>
      <c r="O45" s="21"/>
      <c r="P45" s="21" t="s">
        <v>85</v>
      </c>
      <c r="Q45" s="24">
        <v>1</v>
      </c>
    </row>
    <row r="46" spans="1:17" ht="21" customHeight="1">
      <c r="A46" s="79"/>
      <c r="B46" s="118">
        <v>3</v>
      </c>
      <c r="C46" s="14" t="s">
        <v>0</v>
      </c>
      <c r="D46" s="23"/>
      <c r="E46" s="56">
        <f>SUM(E47:E51)</f>
        <v>2565.5</v>
      </c>
      <c r="F46" s="14">
        <f>SUM(F50:F50)</f>
        <v>0</v>
      </c>
      <c r="G46" s="56">
        <f>SUM(G47:G51)</f>
        <v>413.5</v>
      </c>
      <c r="H46" s="14">
        <f>SUM(H50:H50)</f>
        <v>0</v>
      </c>
      <c r="I46" s="56">
        <f aca="true" t="shared" si="4" ref="I46:O46">SUM(I47:I51)</f>
        <v>0</v>
      </c>
      <c r="J46" s="56">
        <f t="shared" si="4"/>
        <v>0</v>
      </c>
      <c r="K46" s="56">
        <f t="shared" si="4"/>
        <v>413.5</v>
      </c>
      <c r="L46" s="56">
        <f t="shared" si="4"/>
        <v>0</v>
      </c>
      <c r="M46" s="56">
        <f t="shared" si="4"/>
        <v>0</v>
      </c>
      <c r="N46" s="56">
        <f t="shared" si="4"/>
        <v>0</v>
      </c>
      <c r="O46" s="56">
        <f t="shared" si="4"/>
        <v>0</v>
      </c>
      <c r="P46" s="14"/>
      <c r="Q46" s="14"/>
    </row>
    <row r="47" spans="1:17" ht="30" customHeight="1">
      <c r="A47" s="79"/>
      <c r="B47" s="79" t="s">
        <v>241</v>
      </c>
      <c r="C47" s="30" t="s">
        <v>197</v>
      </c>
      <c r="D47" s="16"/>
      <c r="E47" s="17">
        <v>560</v>
      </c>
      <c r="F47" s="17"/>
      <c r="G47" s="17">
        <f t="shared" si="1"/>
        <v>0</v>
      </c>
      <c r="H47" s="17"/>
      <c r="I47" s="17"/>
      <c r="J47" s="17"/>
      <c r="K47" s="17"/>
      <c r="L47" s="15" t="s">
        <v>94</v>
      </c>
      <c r="M47" s="15" t="s">
        <v>94</v>
      </c>
      <c r="N47" s="15" t="s">
        <v>94</v>
      </c>
      <c r="O47" s="15" t="s">
        <v>94</v>
      </c>
      <c r="P47" s="15" t="s">
        <v>70</v>
      </c>
      <c r="Q47" s="15" t="s">
        <v>71</v>
      </c>
    </row>
    <row r="48" spans="1:17" ht="18.75" customHeight="1">
      <c r="A48" s="79"/>
      <c r="B48" s="79" t="s">
        <v>242</v>
      </c>
      <c r="C48" s="30" t="s">
        <v>195</v>
      </c>
      <c r="D48" s="16"/>
      <c r="E48" s="17">
        <v>525</v>
      </c>
      <c r="F48" s="17"/>
      <c r="G48" s="17">
        <f t="shared" si="1"/>
        <v>413.5</v>
      </c>
      <c r="H48" s="17"/>
      <c r="I48" s="17"/>
      <c r="J48" s="17"/>
      <c r="K48" s="17">
        <v>413.5</v>
      </c>
      <c r="L48" s="17" t="s">
        <v>94</v>
      </c>
      <c r="M48" s="17"/>
      <c r="N48" s="17"/>
      <c r="O48" s="17"/>
      <c r="P48" s="15" t="s">
        <v>64</v>
      </c>
      <c r="Q48" s="15" t="s">
        <v>65</v>
      </c>
    </row>
    <row r="49" spans="1:17" ht="30" customHeight="1">
      <c r="A49" s="79"/>
      <c r="B49" s="79" t="s">
        <v>243</v>
      </c>
      <c r="C49" s="30" t="s">
        <v>196</v>
      </c>
      <c r="D49" s="16"/>
      <c r="E49" s="17">
        <v>140</v>
      </c>
      <c r="F49" s="17"/>
      <c r="G49" s="17">
        <f t="shared" si="1"/>
        <v>0</v>
      </c>
      <c r="H49" s="17"/>
      <c r="I49" s="17"/>
      <c r="J49" s="17"/>
      <c r="K49" s="17"/>
      <c r="L49" s="17" t="s">
        <v>94</v>
      </c>
      <c r="M49" s="17"/>
      <c r="N49" s="17"/>
      <c r="O49" s="17"/>
      <c r="P49" s="15" t="s">
        <v>67</v>
      </c>
      <c r="Q49" s="15" t="s">
        <v>68</v>
      </c>
    </row>
    <row r="50" spans="1:17" ht="34.5" customHeight="1">
      <c r="A50" s="79"/>
      <c r="B50" s="79" t="s">
        <v>244</v>
      </c>
      <c r="C50" s="30" t="s">
        <v>198</v>
      </c>
      <c r="D50" s="16" t="s">
        <v>28</v>
      </c>
      <c r="E50" s="15">
        <v>940.5</v>
      </c>
      <c r="F50" s="15"/>
      <c r="G50" s="17">
        <f t="shared" si="1"/>
        <v>0</v>
      </c>
      <c r="H50" s="15"/>
      <c r="I50" s="15"/>
      <c r="J50" s="15"/>
      <c r="K50" s="15"/>
      <c r="L50" s="15" t="s">
        <v>94</v>
      </c>
      <c r="M50" s="15" t="s">
        <v>94</v>
      </c>
      <c r="N50" s="15" t="s">
        <v>94</v>
      </c>
      <c r="O50" s="15" t="s">
        <v>94</v>
      </c>
      <c r="P50" s="15" t="s">
        <v>2</v>
      </c>
      <c r="Q50" s="15" t="s">
        <v>3</v>
      </c>
    </row>
    <row r="51" spans="1:17" ht="36" customHeight="1">
      <c r="A51" s="79"/>
      <c r="B51" s="79" t="s">
        <v>245</v>
      </c>
      <c r="C51" s="30" t="s">
        <v>199</v>
      </c>
      <c r="D51" s="16"/>
      <c r="E51" s="17">
        <v>400</v>
      </c>
      <c r="F51" s="17"/>
      <c r="G51" s="17">
        <f t="shared" si="1"/>
        <v>0</v>
      </c>
      <c r="H51" s="17"/>
      <c r="I51" s="17"/>
      <c r="J51" s="17"/>
      <c r="K51" s="17"/>
      <c r="L51" s="80"/>
      <c r="M51" s="80"/>
      <c r="N51" s="80"/>
      <c r="O51" s="80" t="s">
        <v>94</v>
      </c>
      <c r="P51" s="15" t="s">
        <v>43</v>
      </c>
      <c r="Q51" s="15" t="s">
        <v>44</v>
      </c>
    </row>
    <row r="52" spans="1:17" ht="38.25">
      <c r="A52" s="79"/>
      <c r="B52" s="79" t="s">
        <v>246</v>
      </c>
      <c r="C52" s="30" t="s">
        <v>200</v>
      </c>
      <c r="D52" s="16" t="s">
        <v>28</v>
      </c>
      <c r="E52" s="17">
        <v>400</v>
      </c>
      <c r="F52" s="15"/>
      <c r="G52" s="17">
        <f t="shared" si="1"/>
        <v>0</v>
      </c>
      <c r="H52" s="15"/>
      <c r="I52" s="15"/>
      <c r="J52" s="15"/>
      <c r="K52" s="15"/>
      <c r="L52" s="15"/>
      <c r="M52" s="15"/>
      <c r="N52" s="15" t="s">
        <v>94</v>
      </c>
      <c r="O52" s="15"/>
      <c r="P52" s="15" t="s">
        <v>6</v>
      </c>
      <c r="Q52" s="18">
        <v>1</v>
      </c>
    </row>
    <row r="53" spans="1:17" ht="25.5">
      <c r="A53" s="79"/>
      <c r="B53" s="116">
        <v>4</v>
      </c>
      <c r="C53" s="14" t="s">
        <v>90</v>
      </c>
      <c r="D53" s="14" t="s">
        <v>7</v>
      </c>
      <c r="E53" s="14">
        <f>SUM(E54:E61)</f>
        <v>937.5</v>
      </c>
      <c r="F53" s="14">
        <f>SUM(F54:F58)</f>
        <v>0</v>
      </c>
      <c r="G53" s="14">
        <f>SUM(G54:G61)</f>
        <v>937.9000000000001</v>
      </c>
      <c r="H53" s="14">
        <f>SUM(H54:H58)</f>
        <v>0</v>
      </c>
      <c r="I53" s="14">
        <f>SUM(I54:I61)</f>
        <v>425.90000000000003</v>
      </c>
      <c r="J53" s="14">
        <f>SUM(J54:J61)</f>
        <v>451.5</v>
      </c>
      <c r="K53" s="14">
        <f>SUM(K54:K61)</f>
        <v>60.5</v>
      </c>
      <c r="L53" s="14"/>
      <c r="M53" s="14"/>
      <c r="N53" s="14"/>
      <c r="O53" s="14"/>
      <c r="P53" s="14"/>
      <c r="Q53" s="14"/>
    </row>
    <row r="54" spans="1:17" ht="51">
      <c r="A54" s="79"/>
      <c r="B54" s="79" t="s">
        <v>247</v>
      </c>
      <c r="C54" s="32" t="s">
        <v>201</v>
      </c>
      <c r="D54" s="16" t="s">
        <v>28</v>
      </c>
      <c r="E54" s="21">
        <v>245.4</v>
      </c>
      <c r="F54" s="21"/>
      <c r="G54" s="17">
        <f t="shared" si="1"/>
        <v>245.4</v>
      </c>
      <c r="H54" s="21"/>
      <c r="I54" s="21">
        <v>245.4</v>
      </c>
      <c r="J54" s="21"/>
      <c r="K54" s="21"/>
      <c r="L54" s="21"/>
      <c r="M54" s="21"/>
      <c r="N54" s="21"/>
      <c r="O54" s="21"/>
      <c r="P54" s="21" t="s">
        <v>8</v>
      </c>
      <c r="Q54" s="24">
        <v>1</v>
      </c>
    </row>
    <row r="55" spans="1:17" ht="51">
      <c r="A55" s="79"/>
      <c r="B55" s="79" t="s">
        <v>248</v>
      </c>
      <c r="C55" s="32" t="s">
        <v>203</v>
      </c>
      <c r="D55" s="16" t="s">
        <v>28</v>
      </c>
      <c r="E55" s="21">
        <v>72.3</v>
      </c>
      <c r="F55" s="21"/>
      <c r="G55" s="17">
        <f t="shared" si="1"/>
        <v>72.7</v>
      </c>
      <c r="H55" s="21"/>
      <c r="I55" s="21">
        <v>72.7</v>
      </c>
      <c r="J55" s="21"/>
      <c r="K55" s="21"/>
      <c r="L55" s="21"/>
      <c r="M55" s="21"/>
      <c r="N55" s="21"/>
      <c r="O55" s="21"/>
      <c r="P55" s="21" t="s">
        <v>11</v>
      </c>
      <c r="Q55" s="24">
        <v>1</v>
      </c>
    </row>
    <row r="56" spans="1:17" ht="25.5">
      <c r="A56" s="79"/>
      <c r="B56" s="79" t="s">
        <v>249</v>
      </c>
      <c r="C56" s="32" t="s">
        <v>204</v>
      </c>
      <c r="D56" s="16" t="s">
        <v>28</v>
      </c>
      <c r="E56" s="21">
        <v>107.8</v>
      </c>
      <c r="F56" s="21"/>
      <c r="G56" s="17">
        <f t="shared" si="1"/>
        <v>107.8</v>
      </c>
      <c r="H56" s="21"/>
      <c r="I56" s="21">
        <v>107.8</v>
      </c>
      <c r="J56" s="21"/>
      <c r="K56" s="21"/>
      <c r="L56" s="21"/>
      <c r="M56" s="21"/>
      <c r="N56" s="21"/>
      <c r="O56" s="21"/>
      <c r="P56" s="21" t="s">
        <v>13</v>
      </c>
      <c r="Q56" s="24">
        <v>1</v>
      </c>
    </row>
    <row r="57" spans="1:17" ht="57" customHeight="1">
      <c r="A57" s="79"/>
      <c r="B57" s="79" t="s">
        <v>250</v>
      </c>
      <c r="C57" s="32" t="s">
        <v>202</v>
      </c>
      <c r="D57" s="16" t="s">
        <v>28</v>
      </c>
      <c r="E57" s="21">
        <v>185</v>
      </c>
      <c r="F57" s="21"/>
      <c r="G57" s="17">
        <f t="shared" si="1"/>
        <v>185</v>
      </c>
      <c r="H57" s="21"/>
      <c r="I57" s="21"/>
      <c r="J57" s="21">
        <v>185</v>
      </c>
      <c r="K57" s="21"/>
      <c r="L57" s="21"/>
      <c r="M57" s="21"/>
      <c r="N57" s="21"/>
      <c r="O57" s="21"/>
      <c r="P57" s="21" t="s">
        <v>10</v>
      </c>
      <c r="Q57" s="24">
        <v>1</v>
      </c>
    </row>
    <row r="58" spans="1:17" ht="38.25">
      <c r="A58" s="79"/>
      <c r="B58" s="79" t="s">
        <v>251</v>
      </c>
      <c r="C58" s="32" t="s">
        <v>205</v>
      </c>
      <c r="D58" s="16" t="s">
        <v>28</v>
      </c>
      <c r="E58" s="21">
        <v>98</v>
      </c>
      <c r="F58" s="21"/>
      <c r="G58" s="17">
        <f t="shared" si="1"/>
        <v>98</v>
      </c>
      <c r="H58" s="21"/>
      <c r="I58" s="21"/>
      <c r="J58" s="21">
        <v>98</v>
      </c>
      <c r="K58" s="21"/>
      <c r="L58" s="21"/>
      <c r="M58" s="21"/>
      <c r="N58" s="21"/>
      <c r="O58" s="21"/>
      <c r="P58" s="21" t="s">
        <v>14</v>
      </c>
      <c r="Q58" s="24">
        <v>1</v>
      </c>
    </row>
    <row r="59" spans="1:17" ht="51">
      <c r="A59" s="81"/>
      <c r="B59" s="93" t="s">
        <v>252</v>
      </c>
      <c r="C59" s="38" t="s">
        <v>208</v>
      </c>
      <c r="D59" s="40"/>
      <c r="E59" s="41">
        <v>100</v>
      </c>
      <c r="F59" s="41"/>
      <c r="G59" s="17">
        <f t="shared" si="1"/>
        <v>100</v>
      </c>
      <c r="H59" s="41"/>
      <c r="I59" s="41"/>
      <c r="J59" s="41">
        <v>100</v>
      </c>
      <c r="K59" s="41"/>
      <c r="L59" s="41"/>
      <c r="M59" s="41"/>
      <c r="N59" s="41"/>
      <c r="O59" s="41"/>
      <c r="P59" s="82"/>
      <c r="Q59" s="82"/>
    </row>
    <row r="60" spans="1:17" ht="38.25">
      <c r="A60" s="81"/>
      <c r="B60" s="93" t="s">
        <v>253</v>
      </c>
      <c r="C60" s="38" t="s">
        <v>206</v>
      </c>
      <c r="D60" s="40"/>
      <c r="E60" s="41">
        <v>34</v>
      </c>
      <c r="F60" s="41"/>
      <c r="G60" s="17">
        <f t="shared" si="1"/>
        <v>34</v>
      </c>
      <c r="H60" s="41"/>
      <c r="I60" s="41"/>
      <c r="J60" s="41"/>
      <c r="K60" s="41">
        <v>34</v>
      </c>
      <c r="L60" s="41"/>
      <c r="M60" s="41"/>
      <c r="N60" s="41"/>
      <c r="O60" s="41"/>
      <c r="P60" s="82"/>
      <c r="Q60" s="82"/>
    </row>
    <row r="61" spans="1:18" ht="38.25">
      <c r="A61" s="81"/>
      <c r="B61" s="93" t="s">
        <v>254</v>
      </c>
      <c r="C61" s="38" t="s">
        <v>207</v>
      </c>
      <c r="D61" s="40"/>
      <c r="E61" s="91">
        <v>95</v>
      </c>
      <c r="F61" s="42"/>
      <c r="G61" s="17">
        <f t="shared" si="1"/>
        <v>95</v>
      </c>
      <c r="H61" s="42"/>
      <c r="I61" s="42"/>
      <c r="J61" s="42">
        <v>68.5</v>
      </c>
      <c r="K61" s="42">
        <v>26.5</v>
      </c>
      <c r="L61" s="42"/>
      <c r="M61" s="42"/>
      <c r="N61" s="42" t="s">
        <v>94</v>
      </c>
      <c r="O61" s="42"/>
      <c r="P61" s="82"/>
      <c r="Q61" s="82"/>
      <c r="R61" s="77"/>
    </row>
    <row r="62" spans="1:17" ht="26.25">
      <c r="A62" s="95" t="s">
        <v>257</v>
      </c>
      <c r="B62" s="117">
        <v>5</v>
      </c>
      <c r="C62" s="101" t="s">
        <v>258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96"/>
      <c r="Q62" s="97"/>
    </row>
    <row r="63" spans="2:15" ht="12.75">
      <c r="B63" s="92" t="s">
        <v>255</v>
      </c>
      <c r="C63" s="139" t="s">
        <v>213</v>
      </c>
      <c r="D63" s="139"/>
      <c r="E63" s="98"/>
      <c r="F63" s="98"/>
      <c r="G63" s="98"/>
      <c r="H63" s="98"/>
      <c r="I63" s="115">
        <v>2000</v>
      </c>
      <c r="J63" s="115">
        <v>2089</v>
      </c>
      <c r="K63" s="99">
        <v>2215</v>
      </c>
      <c r="L63" s="41" t="s">
        <v>94</v>
      </c>
      <c r="M63" s="41" t="s">
        <v>94</v>
      </c>
      <c r="N63" s="41" t="s">
        <v>94</v>
      </c>
      <c r="O63" s="41" t="s">
        <v>94</v>
      </c>
    </row>
    <row r="64" spans="2:15" ht="12.75">
      <c r="B64" s="87" t="s">
        <v>256</v>
      </c>
      <c r="C64" s="139" t="s">
        <v>214</v>
      </c>
      <c r="D64" s="139"/>
      <c r="E64" s="98"/>
      <c r="F64" s="98"/>
      <c r="G64" s="98"/>
      <c r="H64" s="98"/>
      <c r="I64" s="52">
        <v>8.1</v>
      </c>
      <c r="J64" s="52">
        <v>8.1</v>
      </c>
      <c r="K64" s="52">
        <v>8.1</v>
      </c>
      <c r="L64" s="41" t="s">
        <v>94</v>
      </c>
      <c r="M64" s="41" t="s">
        <v>94</v>
      </c>
      <c r="N64" s="41" t="s">
        <v>94</v>
      </c>
      <c r="O64" s="41" t="s">
        <v>94</v>
      </c>
    </row>
    <row r="65" ht="12.75">
      <c r="C65" s="27"/>
    </row>
  </sheetData>
  <sheetProtection/>
  <mergeCells count="14">
    <mergeCell ref="A1:Q1"/>
    <mergeCell ref="A2:A3"/>
    <mergeCell ref="P2:Q2"/>
    <mergeCell ref="C2:C3"/>
    <mergeCell ref="D2:D3"/>
    <mergeCell ref="E2:E3"/>
    <mergeCell ref="F2:H2"/>
    <mergeCell ref="C63:D63"/>
    <mergeCell ref="C64:D64"/>
    <mergeCell ref="B2:B3"/>
    <mergeCell ref="C4:D4"/>
    <mergeCell ref="C5:D5"/>
    <mergeCell ref="I2:O2"/>
    <mergeCell ref="C39:D39"/>
  </mergeCells>
  <printOptions/>
  <pageMargins left="0.3937007874015748" right="0.1968503937007874" top="0.5511811023622047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zoomScaleSheetLayoutView="57" zoomScalePageLayoutView="0" workbookViewId="0" topLeftCell="A1">
      <selection activeCell="D56" sqref="D56"/>
    </sheetView>
  </sheetViews>
  <sheetFormatPr defaultColWidth="14.421875" defaultRowHeight="15"/>
  <cols>
    <col min="1" max="1" width="6.00390625" style="26" customWidth="1"/>
    <col min="2" max="2" width="48.421875" style="29" customWidth="1"/>
    <col min="3" max="3" width="11.28125" style="29" customWidth="1"/>
    <col min="4" max="4" width="13.140625" style="29" customWidth="1"/>
    <col min="5" max="5" width="11.7109375" style="29" customWidth="1"/>
    <col min="6" max="7" width="7.28125" style="29" bestFit="1" customWidth="1"/>
    <col min="8" max="8" width="6.8515625" style="29" bestFit="1" customWidth="1"/>
    <col min="9" max="9" width="5.421875" style="29" bestFit="1" customWidth="1"/>
    <col min="10" max="11" width="6.8515625" style="29" bestFit="1" customWidth="1"/>
    <col min="12" max="12" width="33.140625" style="5" customWidth="1"/>
    <col min="13" max="13" width="18.140625" style="5" customWidth="1"/>
    <col min="14" max="14" width="8.00390625" style="5" customWidth="1"/>
    <col min="15" max="25" width="7.57421875" style="6" customWidth="1"/>
    <col min="26" max="16384" width="14.421875" style="6" customWidth="1"/>
  </cols>
  <sheetData>
    <row r="1" ht="15.75">
      <c r="E1" s="113" t="s">
        <v>216</v>
      </c>
    </row>
    <row r="2" spans="2:5" ht="18.75">
      <c r="B2" s="102" t="s">
        <v>265</v>
      </c>
      <c r="E2" s="84"/>
    </row>
    <row r="3" spans="1:5" ht="15.75" customHeight="1">
      <c r="A3" s="81"/>
      <c r="B3" s="147" t="s">
        <v>165</v>
      </c>
      <c r="C3" s="147"/>
      <c r="D3" s="147"/>
      <c r="E3" s="147"/>
    </row>
    <row r="4" spans="1:25" s="69" customFormat="1" ht="15" customHeight="1">
      <c r="A4" s="73"/>
      <c r="B4" s="73" t="s">
        <v>19</v>
      </c>
      <c r="C4" s="73" t="s">
        <v>174</v>
      </c>
      <c r="D4" s="73" t="s">
        <v>173</v>
      </c>
      <c r="E4" s="73" t="s">
        <v>172</v>
      </c>
      <c r="F4" s="67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5" ht="15.75">
      <c r="A5" s="61">
        <v>1</v>
      </c>
      <c r="B5" s="62" t="s">
        <v>152</v>
      </c>
      <c r="C5" s="63">
        <v>1</v>
      </c>
      <c r="D5" s="48">
        <v>6000</v>
      </c>
      <c r="E5" s="86">
        <f aca="true" t="shared" si="0" ref="E5:E13">C5*D5</f>
        <v>6000</v>
      </c>
    </row>
    <row r="6" spans="1:5" ht="15.75">
      <c r="A6" s="61">
        <v>2</v>
      </c>
      <c r="B6" s="62" t="s">
        <v>153</v>
      </c>
      <c r="C6" s="63">
        <v>1</v>
      </c>
      <c r="D6" s="48">
        <v>9000</v>
      </c>
      <c r="E6" s="86">
        <f t="shared" si="0"/>
        <v>9000</v>
      </c>
    </row>
    <row r="7" spans="1:5" ht="15.75">
      <c r="A7" s="61">
        <v>3</v>
      </c>
      <c r="B7" s="62" t="s">
        <v>154</v>
      </c>
      <c r="C7" s="63">
        <v>1</v>
      </c>
      <c r="D7" s="48">
        <v>12000</v>
      </c>
      <c r="E7" s="86">
        <f t="shared" si="0"/>
        <v>12000</v>
      </c>
    </row>
    <row r="8" spans="1:5" ht="15.75">
      <c r="A8" s="61">
        <v>4</v>
      </c>
      <c r="B8" s="62" t="s">
        <v>155</v>
      </c>
      <c r="C8" s="63">
        <v>1</v>
      </c>
      <c r="D8" s="48">
        <v>13000</v>
      </c>
      <c r="E8" s="86">
        <f t="shared" si="0"/>
        <v>13000</v>
      </c>
    </row>
    <row r="9" spans="1:5" ht="18.75" customHeight="1">
      <c r="A9" s="61">
        <v>5</v>
      </c>
      <c r="B9" s="62" t="s">
        <v>156</v>
      </c>
      <c r="C9" s="63">
        <v>1</v>
      </c>
      <c r="D9" s="48">
        <v>7000</v>
      </c>
      <c r="E9" s="86">
        <f t="shared" si="0"/>
        <v>7000</v>
      </c>
    </row>
    <row r="10" spans="1:5" ht="15.75">
      <c r="A10" s="61">
        <v>6</v>
      </c>
      <c r="B10" s="62" t="s">
        <v>157</v>
      </c>
      <c r="C10" s="63">
        <v>1</v>
      </c>
      <c r="D10" s="48">
        <v>7000</v>
      </c>
      <c r="E10" s="86">
        <f t="shared" si="0"/>
        <v>7000</v>
      </c>
    </row>
    <row r="11" spans="1:5" ht="15.75">
      <c r="A11" s="61">
        <v>7</v>
      </c>
      <c r="B11" s="62" t="s">
        <v>158</v>
      </c>
      <c r="C11" s="63">
        <v>2</v>
      </c>
      <c r="D11" s="48">
        <v>6000</v>
      </c>
      <c r="E11" s="86">
        <f t="shared" si="0"/>
        <v>12000</v>
      </c>
    </row>
    <row r="12" spans="1:5" ht="15.75">
      <c r="A12" s="61">
        <v>8</v>
      </c>
      <c r="B12" s="62" t="s">
        <v>159</v>
      </c>
      <c r="C12" s="63">
        <v>1</v>
      </c>
      <c r="D12" s="48">
        <v>15000</v>
      </c>
      <c r="E12" s="86">
        <f t="shared" si="0"/>
        <v>15000</v>
      </c>
    </row>
    <row r="13" spans="1:5" ht="15.75">
      <c r="A13" s="61">
        <v>9</v>
      </c>
      <c r="B13" s="62" t="s">
        <v>160</v>
      </c>
      <c r="C13" s="63">
        <v>1</v>
      </c>
      <c r="D13" s="48">
        <v>11000</v>
      </c>
      <c r="E13" s="86">
        <f t="shared" si="0"/>
        <v>11000</v>
      </c>
    </row>
    <row r="14" spans="1:5" ht="15.75">
      <c r="A14" s="61">
        <v>10</v>
      </c>
      <c r="B14" s="62" t="s">
        <v>161</v>
      </c>
      <c r="C14" s="63">
        <v>1</v>
      </c>
      <c r="D14" s="48">
        <v>22000</v>
      </c>
      <c r="E14" s="86">
        <f>C14*D14</f>
        <v>22000</v>
      </c>
    </row>
    <row r="15" spans="1:5" ht="15.75">
      <c r="A15" s="61">
        <v>11</v>
      </c>
      <c r="B15" s="62" t="s">
        <v>162</v>
      </c>
      <c r="C15" s="63">
        <v>1</v>
      </c>
      <c r="D15" s="48">
        <v>15000</v>
      </c>
      <c r="E15" s="86">
        <f>C15*D15</f>
        <v>15000</v>
      </c>
    </row>
    <row r="16" spans="1:5" ht="15.75">
      <c r="A16" s="61">
        <v>12</v>
      </c>
      <c r="B16" s="62" t="s">
        <v>163</v>
      </c>
      <c r="C16" s="63">
        <v>1</v>
      </c>
      <c r="D16" s="48">
        <v>12000</v>
      </c>
      <c r="E16" s="86">
        <f>C16*D16</f>
        <v>12000</v>
      </c>
    </row>
    <row r="17" spans="1:5" ht="15.75">
      <c r="A17" s="61">
        <v>13</v>
      </c>
      <c r="B17" s="62" t="s">
        <v>164</v>
      </c>
      <c r="C17" s="63">
        <v>1</v>
      </c>
      <c r="D17" s="48">
        <v>18000</v>
      </c>
      <c r="E17" s="86">
        <f>C17*D17</f>
        <v>18000</v>
      </c>
    </row>
    <row r="18" spans="1:5" ht="15.75">
      <c r="A18" s="64"/>
      <c r="B18" s="41" t="s">
        <v>150</v>
      </c>
      <c r="C18" s="41"/>
      <c r="D18" s="41"/>
      <c r="E18" s="89">
        <f>SUM(E5:E17)</f>
        <v>159000</v>
      </c>
    </row>
    <row r="19" ht="12.75">
      <c r="B19" s="6"/>
    </row>
    <row r="21" spans="1:25" s="69" customFormat="1" ht="15" customHeight="1">
      <c r="A21" s="148" t="s">
        <v>190</v>
      </c>
      <c r="B21" s="149"/>
      <c r="C21" s="149"/>
      <c r="D21" s="149"/>
      <c r="E21" s="150"/>
      <c r="F21" s="67"/>
      <c r="G21" s="67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</row>
    <row r="22" spans="1:25" s="69" customFormat="1" ht="15" customHeight="1">
      <c r="A22" s="74"/>
      <c r="B22" s="75" t="s">
        <v>19</v>
      </c>
      <c r="C22" s="75" t="s">
        <v>174</v>
      </c>
      <c r="D22" s="75" t="s">
        <v>173</v>
      </c>
      <c r="E22" s="76" t="s">
        <v>172</v>
      </c>
      <c r="F22" s="67"/>
      <c r="G22" s="6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5" s="69" customFormat="1" ht="15">
      <c r="A23" s="71">
        <v>1</v>
      </c>
      <c r="B23" s="72" t="s">
        <v>210</v>
      </c>
      <c r="C23" s="73">
        <v>1</v>
      </c>
      <c r="D23" s="70">
        <v>60000</v>
      </c>
      <c r="E23" s="70">
        <f>C23*D23</f>
        <v>60000</v>
      </c>
      <c r="F23" s="67"/>
      <c r="G23" s="67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s="69" customFormat="1" ht="15">
      <c r="A24" s="71">
        <v>2</v>
      </c>
      <c r="B24" s="72" t="s">
        <v>211</v>
      </c>
      <c r="C24" s="73">
        <v>1</v>
      </c>
      <c r="D24" s="70">
        <v>10000</v>
      </c>
      <c r="E24" s="70">
        <f>C24*D24</f>
        <v>10000</v>
      </c>
      <c r="F24" s="67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s="69" customFormat="1" ht="15">
      <c r="A25" s="71">
        <v>3</v>
      </c>
      <c r="B25" s="72" t="s">
        <v>211</v>
      </c>
      <c r="C25" s="73">
        <v>1</v>
      </c>
      <c r="D25" s="70">
        <v>10000</v>
      </c>
      <c r="E25" s="70">
        <f>C25*D25</f>
        <v>10000</v>
      </c>
      <c r="F25" s="67"/>
      <c r="G25" s="6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</row>
    <row r="26" spans="1:25" ht="15">
      <c r="A26" s="71"/>
      <c r="B26" s="41" t="s">
        <v>150</v>
      </c>
      <c r="C26" s="70"/>
      <c r="D26" s="70"/>
      <c r="E26" s="90">
        <f>SUM(E23:E25)</f>
        <v>80000</v>
      </c>
      <c r="F26" s="67"/>
      <c r="G26" s="67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</row>
    <row r="29" spans="1:5" ht="33" customHeight="1">
      <c r="A29" s="81"/>
      <c r="B29" s="147" t="s">
        <v>188</v>
      </c>
      <c r="C29" s="147"/>
      <c r="D29" s="147"/>
      <c r="E29" s="147"/>
    </row>
    <row r="30" spans="1:5" ht="18.75" customHeight="1">
      <c r="A30" s="81"/>
      <c r="B30" s="73" t="s">
        <v>19</v>
      </c>
      <c r="C30" s="73" t="s">
        <v>174</v>
      </c>
      <c r="D30" s="73" t="s">
        <v>173</v>
      </c>
      <c r="E30" s="73" t="s">
        <v>172</v>
      </c>
    </row>
    <row r="31" spans="1:5" ht="12.75">
      <c r="A31" s="85">
        <v>1</v>
      </c>
      <c r="B31" s="21" t="s">
        <v>212</v>
      </c>
      <c r="C31" s="70">
        <v>1</v>
      </c>
      <c r="D31" s="70">
        <v>16000</v>
      </c>
      <c r="E31" s="21">
        <f>C31*D31</f>
        <v>16000</v>
      </c>
    </row>
    <row r="32" spans="1:5" ht="12.75">
      <c r="A32" s="71"/>
      <c r="B32" s="41" t="s">
        <v>150</v>
      </c>
      <c r="C32" s="70"/>
      <c r="D32" s="70"/>
      <c r="E32" s="58">
        <f>SUM(E29:E31)</f>
        <v>16000</v>
      </c>
    </row>
    <row r="35" spans="1:5" ht="15">
      <c r="A35" s="148" t="s">
        <v>260</v>
      </c>
      <c r="B35" s="149"/>
      <c r="C35" s="149"/>
      <c r="D35" s="149"/>
      <c r="E35" s="150"/>
    </row>
    <row r="36" spans="1:5" ht="15">
      <c r="A36" s="74"/>
      <c r="B36" s="75" t="s">
        <v>19</v>
      </c>
      <c r="C36" s="75" t="s">
        <v>174</v>
      </c>
      <c r="D36" s="75" t="s">
        <v>173</v>
      </c>
      <c r="E36" s="76" t="s">
        <v>172</v>
      </c>
    </row>
    <row r="37" spans="1:5" ht="15">
      <c r="A37" s="71">
        <v>1</v>
      </c>
      <c r="B37" s="72" t="s">
        <v>261</v>
      </c>
      <c r="C37" s="73">
        <v>1</v>
      </c>
      <c r="D37" s="70">
        <v>30000</v>
      </c>
      <c r="E37" s="70">
        <f>C37*D37</f>
        <v>30000</v>
      </c>
    </row>
    <row r="38" spans="1:5" ht="15">
      <c r="A38" s="71">
        <v>2</v>
      </c>
      <c r="B38" s="72" t="s">
        <v>262</v>
      </c>
      <c r="C38" s="73">
        <v>20</v>
      </c>
      <c r="D38" s="70">
        <v>1000</v>
      </c>
      <c r="E38" s="70">
        <f>C38*D38</f>
        <v>20000</v>
      </c>
    </row>
    <row r="39" spans="1:5" ht="15">
      <c r="A39" s="71">
        <v>3</v>
      </c>
      <c r="B39" s="72" t="s">
        <v>263</v>
      </c>
      <c r="C39" s="73">
        <v>1</v>
      </c>
      <c r="D39" s="70">
        <v>40000</v>
      </c>
      <c r="E39" s="70">
        <f>C39*D39</f>
        <v>40000</v>
      </c>
    </row>
    <row r="40" spans="1:5" ht="15">
      <c r="A40" s="71">
        <v>4</v>
      </c>
      <c r="B40" s="72" t="s">
        <v>264</v>
      </c>
      <c r="C40" s="73">
        <v>1</v>
      </c>
      <c r="D40" s="70">
        <v>10000</v>
      </c>
      <c r="E40" s="70">
        <f>C40*D40</f>
        <v>10000</v>
      </c>
    </row>
    <row r="41" spans="1:5" ht="12.75">
      <c r="A41" s="71"/>
      <c r="B41" s="41" t="s">
        <v>150</v>
      </c>
      <c r="C41" s="70"/>
      <c r="D41" s="70"/>
      <c r="E41" s="90">
        <f>SUM(E37:E40)</f>
        <v>100000</v>
      </c>
    </row>
    <row r="43" spans="1:5" ht="18.75">
      <c r="A43" s="65"/>
      <c r="B43" s="114" t="s">
        <v>266</v>
      </c>
      <c r="C43" s="67"/>
      <c r="D43" s="67"/>
      <c r="E43" s="88"/>
    </row>
    <row r="44" spans="1:5" ht="15.75">
      <c r="A44" s="151" t="s">
        <v>215</v>
      </c>
      <c r="B44" s="152"/>
      <c r="C44" s="152"/>
      <c r="D44" s="152"/>
      <c r="E44" s="153"/>
    </row>
    <row r="45" spans="1:5" ht="15.75">
      <c r="A45" s="104"/>
      <c r="B45" s="105" t="s">
        <v>19</v>
      </c>
      <c r="C45" s="105" t="s">
        <v>174</v>
      </c>
      <c r="D45" s="105" t="s">
        <v>173</v>
      </c>
      <c r="E45" s="106" t="s">
        <v>172</v>
      </c>
    </row>
    <row r="46" spans="1:5" ht="15.75">
      <c r="A46" s="107">
        <v>1</v>
      </c>
      <c r="B46" s="108" t="s">
        <v>176</v>
      </c>
      <c r="C46" s="109">
        <v>11</v>
      </c>
      <c r="D46" s="110">
        <v>6000</v>
      </c>
      <c r="E46" s="110">
        <f>C46*D46</f>
        <v>66000</v>
      </c>
    </row>
    <row r="47" spans="1:5" ht="15.75">
      <c r="A47" s="107">
        <v>2</v>
      </c>
      <c r="B47" s="108" t="s">
        <v>175</v>
      </c>
      <c r="C47" s="109">
        <v>11</v>
      </c>
      <c r="D47" s="110">
        <v>1200</v>
      </c>
      <c r="E47" s="110">
        <f>C47*D47</f>
        <v>13200</v>
      </c>
    </row>
    <row r="48" spans="1:5" ht="15.75">
      <c r="A48" s="107">
        <v>3</v>
      </c>
      <c r="B48" s="108" t="s">
        <v>171</v>
      </c>
      <c r="C48" s="109">
        <v>11</v>
      </c>
      <c r="D48" s="110">
        <v>600</v>
      </c>
      <c r="E48" s="110">
        <f>C48*D48</f>
        <v>6600</v>
      </c>
    </row>
    <row r="49" spans="1:5" ht="15.75">
      <c r="A49" s="111"/>
      <c r="B49" s="112"/>
      <c r="C49" s="88"/>
      <c r="D49" s="88"/>
      <c r="E49" s="88">
        <f>SUM(E46:E48)</f>
        <v>85800</v>
      </c>
    </row>
    <row r="52" ht="12.75">
      <c r="B52" s="29">
        <v>35</v>
      </c>
    </row>
  </sheetData>
  <sheetProtection/>
  <mergeCells count="5">
    <mergeCell ref="B3:E3"/>
    <mergeCell ref="A21:E21"/>
    <mergeCell ref="B29:E29"/>
    <mergeCell ref="A35:E35"/>
    <mergeCell ref="A44:E44"/>
  </mergeCells>
  <printOptions/>
  <pageMargins left="0.5905511811023623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"/>
  <sheetViews>
    <sheetView zoomScalePageLayoutView="0" workbookViewId="0" topLeftCell="A1">
      <selection activeCell="A1" sqref="A1:E7"/>
    </sheetView>
  </sheetViews>
  <sheetFormatPr defaultColWidth="9.140625" defaultRowHeight="15"/>
  <cols>
    <col min="1" max="1" width="4.8515625" style="65" customWidth="1"/>
    <col min="2" max="2" width="47.57421875" style="66" customWidth="1"/>
    <col min="3" max="3" width="10.7109375" style="67" customWidth="1"/>
    <col min="4" max="4" width="9.140625" style="67" customWidth="1"/>
    <col min="5" max="5" width="11.421875" style="67" customWidth="1"/>
    <col min="6" max="7" width="9.140625" style="67" customWidth="1"/>
    <col min="8" max="25" width="9.140625" style="68" customWidth="1"/>
  </cols>
  <sheetData>
    <row r="1" spans="2:5" ht="18.75">
      <c r="B1" s="103" t="s">
        <v>266</v>
      </c>
      <c r="E1" s="88"/>
    </row>
    <row r="2" spans="1:25" s="69" customFormat="1" ht="21.75" customHeight="1">
      <c r="A2" s="151" t="s">
        <v>215</v>
      </c>
      <c r="B2" s="152"/>
      <c r="C2" s="152"/>
      <c r="D2" s="152"/>
      <c r="E2" s="153"/>
      <c r="F2" s="67"/>
      <c r="G2" s="67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s="69" customFormat="1" ht="22.5" customHeight="1">
      <c r="A3" s="104"/>
      <c r="B3" s="105" t="s">
        <v>19</v>
      </c>
      <c r="C3" s="105" t="s">
        <v>174</v>
      </c>
      <c r="D3" s="105" t="s">
        <v>173</v>
      </c>
      <c r="E3" s="106" t="s">
        <v>172</v>
      </c>
      <c r="F3" s="67"/>
      <c r="G3" s="67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</row>
    <row r="4" spans="1:25" s="69" customFormat="1" ht="15.75">
      <c r="A4" s="107">
        <v>1</v>
      </c>
      <c r="B4" s="108" t="s">
        <v>176</v>
      </c>
      <c r="C4" s="109">
        <v>11</v>
      </c>
      <c r="D4" s="110">
        <v>6000</v>
      </c>
      <c r="E4" s="110">
        <f>C4*D4</f>
        <v>66000</v>
      </c>
      <c r="F4" s="67"/>
      <c r="G4" s="67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s="69" customFormat="1" ht="15.75">
      <c r="A5" s="107">
        <v>2</v>
      </c>
      <c r="B5" s="108" t="s">
        <v>175</v>
      </c>
      <c r="C5" s="109">
        <v>11</v>
      </c>
      <c r="D5" s="110">
        <v>1200</v>
      </c>
      <c r="E5" s="110">
        <f>C5*D5</f>
        <v>13200</v>
      </c>
      <c r="F5" s="67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5" s="69" customFormat="1" ht="15.75">
      <c r="A6" s="107">
        <v>3</v>
      </c>
      <c r="B6" s="108" t="s">
        <v>171</v>
      </c>
      <c r="C6" s="109">
        <v>11</v>
      </c>
      <c r="D6" s="110">
        <v>600</v>
      </c>
      <c r="E6" s="110">
        <f>C6*D6</f>
        <v>6600</v>
      </c>
      <c r="F6" s="67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</row>
    <row r="7" spans="1:5" ht="15.75">
      <c r="A7" s="111"/>
      <c r="B7" s="112"/>
      <c r="C7" s="88"/>
      <c r="D7" s="88"/>
      <c r="E7" s="88">
        <f>SUM(E4:E6)</f>
        <v>85800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3"/>
  <sheetViews>
    <sheetView zoomScaleSheetLayoutView="57" zoomScalePageLayoutView="0" workbookViewId="0" topLeftCell="A1">
      <selection activeCell="B63" sqref="B63"/>
    </sheetView>
  </sheetViews>
  <sheetFormatPr defaultColWidth="14.421875" defaultRowHeight="15"/>
  <cols>
    <col min="1" max="1" width="6.00390625" style="26" customWidth="1"/>
    <col min="2" max="2" width="48.421875" style="29" customWidth="1"/>
    <col min="3" max="3" width="11.28125" style="29" customWidth="1"/>
    <col min="4" max="4" width="13.140625" style="29" customWidth="1"/>
    <col min="5" max="5" width="11.7109375" style="29" customWidth="1"/>
    <col min="6" max="7" width="7.28125" style="29" bestFit="1" customWidth="1"/>
    <col min="8" max="8" width="6.8515625" style="29" bestFit="1" customWidth="1"/>
    <col min="9" max="9" width="5.421875" style="29" bestFit="1" customWidth="1"/>
    <col min="10" max="11" width="6.8515625" style="29" bestFit="1" customWidth="1"/>
    <col min="12" max="12" width="33.140625" style="5" customWidth="1"/>
    <col min="13" max="13" width="18.140625" style="5" customWidth="1"/>
    <col min="14" max="14" width="8.00390625" style="5" customWidth="1"/>
    <col min="15" max="25" width="7.57421875" style="6" customWidth="1"/>
    <col min="26" max="16384" width="14.421875" style="6" customWidth="1"/>
  </cols>
  <sheetData>
    <row r="1" spans="2:5" ht="18.75">
      <c r="B1" s="102" t="s">
        <v>267</v>
      </c>
      <c r="E1" s="84"/>
    </row>
    <row r="2" spans="1:5" ht="33" customHeight="1">
      <c r="A2" s="81"/>
      <c r="B2" s="147" t="s">
        <v>188</v>
      </c>
      <c r="C2" s="147"/>
      <c r="D2" s="147"/>
      <c r="E2" s="147"/>
    </row>
    <row r="3" spans="1:5" ht="18.75" customHeight="1">
      <c r="A3" s="81"/>
      <c r="B3" s="73" t="s">
        <v>19</v>
      </c>
      <c r="C3" s="73" t="s">
        <v>174</v>
      </c>
      <c r="D3" s="73" t="s">
        <v>173</v>
      </c>
      <c r="E3" s="73" t="s">
        <v>172</v>
      </c>
    </row>
    <row r="4" spans="1:5" ht="12.75">
      <c r="A4" s="64">
        <v>1</v>
      </c>
      <c r="B4" s="32" t="s">
        <v>120</v>
      </c>
      <c r="C4" s="58"/>
      <c r="D4" s="58"/>
      <c r="E4" s="58"/>
    </row>
    <row r="5" spans="1:5" ht="12.75">
      <c r="A5" s="64"/>
      <c r="B5" s="21" t="s">
        <v>121</v>
      </c>
      <c r="C5" s="70">
        <v>1</v>
      </c>
      <c r="D5" s="70">
        <v>2000</v>
      </c>
      <c r="E5" s="21">
        <f aca="true" t="shared" si="0" ref="E5:E10">C5*D5</f>
        <v>2000</v>
      </c>
    </row>
    <row r="6" spans="1:5" ht="12.75">
      <c r="A6" s="64"/>
      <c r="B6" s="21" t="s">
        <v>147</v>
      </c>
      <c r="C6" s="70">
        <v>1</v>
      </c>
      <c r="D6" s="70">
        <v>4000</v>
      </c>
      <c r="E6" s="21">
        <f t="shared" si="0"/>
        <v>4000</v>
      </c>
    </row>
    <row r="7" spans="1:5" ht="12.75">
      <c r="A7" s="64"/>
      <c r="B7" s="21" t="s">
        <v>122</v>
      </c>
      <c r="C7" s="70">
        <v>10</v>
      </c>
      <c r="D7" s="70">
        <v>45</v>
      </c>
      <c r="E7" s="21">
        <f t="shared" si="0"/>
        <v>450</v>
      </c>
    </row>
    <row r="8" spans="1:5" ht="18.75" customHeight="1">
      <c r="A8" s="64"/>
      <c r="B8" s="21" t="s">
        <v>123</v>
      </c>
      <c r="C8" s="70">
        <v>12</v>
      </c>
      <c r="D8" s="70">
        <v>300</v>
      </c>
      <c r="E8" s="21">
        <f t="shared" si="0"/>
        <v>3600</v>
      </c>
    </row>
    <row r="9" spans="1:5" ht="12.75">
      <c r="A9" s="64"/>
      <c r="B9" s="21" t="s">
        <v>124</v>
      </c>
      <c r="C9" s="70">
        <v>2</v>
      </c>
      <c r="D9" s="70">
        <v>2800</v>
      </c>
      <c r="E9" s="21">
        <f t="shared" si="0"/>
        <v>5600</v>
      </c>
    </row>
    <row r="10" spans="1:5" ht="12.75">
      <c r="A10" s="64"/>
      <c r="B10" s="21" t="s">
        <v>125</v>
      </c>
      <c r="C10" s="70">
        <v>50</v>
      </c>
      <c r="D10" s="70">
        <v>40</v>
      </c>
      <c r="E10" s="21">
        <f t="shared" si="0"/>
        <v>2000</v>
      </c>
    </row>
    <row r="11" spans="1:5" ht="12.75">
      <c r="A11" s="64"/>
      <c r="B11" s="21"/>
      <c r="C11" s="70"/>
      <c r="D11" s="70"/>
      <c r="E11" s="21"/>
    </row>
    <row r="12" spans="1:5" ht="12.75">
      <c r="A12" s="64">
        <v>2</v>
      </c>
      <c r="B12" s="32" t="s">
        <v>126</v>
      </c>
      <c r="C12" s="70"/>
      <c r="D12" s="70"/>
      <c r="E12" s="21"/>
    </row>
    <row r="13" spans="1:5" ht="12.75">
      <c r="A13" s="64"/>
      <c r="B13" s="21" t="s">
        <v>127</v>
      </c>
      <c r="C13" s="70">
        <v>2</v>
      </c>
      <c r="D13" s="70">
        <v>300</v>
      </c>
      <c r="E13" s="21">
        <f aca="true" t="shared" si="1" ref="E13:E20">C13*D13</f>
        <v>600</v>
      </c>
    </row>
    <row r="14" spans="1:5" ht="12.75">
      <c r="A14" s="64"/>
      <c r="B14" s="21" t="s">
        <v>128</v>
      </c>
      <c r="C14" s="70">
        <v>2</v>
      </c>
      <c r="D14" s="70">
        <v>600</v>
      </c>
      <c r="E14" s="21">
        <f t="shared" si="1"/>
        <v>1200</v>
      </c>
    </row>
    <row r="15" spans="1:5" ht="12.75">
      <c r="A15" s="64"/>
      <c r="B15" s="21" t="s">
        <v>129</v>
      </c>
      <c r="C15" s="70">
        <v>1</v>
      </c>
      <c r="D15" s="70">
        <v>500</v>
      </c>
      <c r="E15" s="21">
        <f t="shared" si="1"/>
        <v>500</v>
      </c>
    </row>
    <row r="16" spans="1:5" ht="12.75">
      <c r="A16" s="64"/>
      <c r="B16" s="21" t="s">
        <v>130</v>
      </c>
      <c r="C16" s="70">
        <v>3</v>
      </c>
      <c r="D16" s="70">
        <v>40</v>
      </c>
      <c r="E16" s="21">
        <f t="shared" si="1"/>
        <v>120</v>
      </c>
    </row>
    <row r="17" spans="1:5" ht="12.75">
      <c r="A17" s="64"/>
      <c r="B17" s="21"/>
      <c r="C17" s="70"/>
      <c r="D17" s="70"/>
      <c r="E17" s="21">
        <f t="shared" si="1"/>
        <v>0</v>
      </c>
    </row>
    <row r="18" spans="1:5" ht="12.75">
      <c r="A18" s="64">
        <v>3</v>
      </c>
      <c r="B18" s="32" t="s">
        <v>131</v>
      </c>
      <c r="C18" s="70"/>
      <c r="D18" s="70"/>
      <c r="E18" s="21">
        <f t="shared" si="1"/>
        <v>0</v>
      </c>
    </row>
    <row r="19" spans="1:5" ht="12.75">
      <c r="A19" s="64"/>
      <c r="B19" s="21" t="s">
        <v>132</v>
      </c>
      <c r="C19" s="70">
        <v>10</v>
      </c>
      <c r="D19" s="70">
        <v>1400</v>
      </c>
      <c r="E19" s="21">
        <f t="shared" si="1"/>
        <v>14000</v>
      </c>
    </row>
    <row r="20" spans="1:5" ht="12.75">
      <c r="A20" s="64"/>
      <c r="B20" s="21" t="s">
        <v>133</v>
      </c>
      <c r="C20" s="70">
        <v>20</v>
      </c>
      <c r="D20" s="70">
        <v>510</v>
      </c>
      <c r="E20" s="21">
        <f t="shared" si="1"/>
        <v>10200</v>
      </c>
    </row>
    <row r="21" spans="1:5" ht="12.75">
      <c r="A21" s="64"/>
      <c r="B21" s="21"/>
      <c r="C21" s="70"/>
      <c r="D21" s="70"/>
      <c r="E21" s="21"/>
    </row>
    <row r="22" spans="1:5" ht="12.75">
      <c r="A22" s="64">
        <v>4</v>
      </c>
      <c r="B22" s="32" t="s">
        <v>149</v>
      </c>
      <c r="C22" s="70"/>
      <c r="D22" s="70"/>
      <c r="E22" s="21"/>
    </row>
    <row r="23" spans="1:5" ht="12.75">
      <c r="A23" s="64"/>
      <c r="B23" s="21" t="s">
        <v>134</v>
      </c>
      <c r="C23" s="70">
        <v>10</v>
      </c>
      <c r="D23" s="70">
        <v>440</v>
      </c>
      <c r="E23" s="21">
        <f aca="true" t="shared" si="2" ref="E23:E28">C23*D23</f>
        <v>4400</v>
      </c>
    </row>
    <row r="24" spans="1:5" ht="12.75">
      <c r="A24" s="64"/>
      <c r="B24" s="21" t="s">
        <v>151</v>
      </c>
      <c r="C24" s="70">
        <v>10</v>
      </c>
      <c r="D24" s="70">
        <v>315</v>
      </c>
      <c r="E24" s="21">
        <f t="shared" si="2"/>
        <v>3150</v>
      </c>
    </row>
    <row r="25" spans="1:5" ht="12.75">
      <c r="A25" s="64"/>
      <c r="B25" s="21" t="s">
        <v>135</v>
      </c>
      <c r="C25" s="70">
        <v>10</v>
      </c>
      <c r="D25" s="70">
        <v>440</v>
      </c>
      <c r="E25" s="21">
        <f t="shared" si="2"/>
        <v>4400</v>
      </c>
    </row>
    <row r="26" spans="1:5" ht="12.75">
      <c r="A26" s="64"/>
      <c r="B26" s="21" t="s">
        <v>136</v>
      </c>
      <c r="C26" s="70">
        <v>2</v>
      </c>
      <c r="D26" s="70">
        <v>600</v>
      </c>
      <c r="E26" s="21">
        <f t="shared" si="2"/>
        <v>1200</v>
      </c>
    </row>
    <row r="27" spans="1:5" ht="12.75">
      <c r="A27" s="64"/>
      <c r="B27" s="21" t="s">
        <v>137</v>
      </c>
      <c r="C27" s="70">
        <v>1</v>
      </c>
      <c r="D27" s="70">
        <v>200</v>
      </c>
      <c r="E27" s="21">
        <f t="shared" si="2"/>
        <v>200</v>
      </c>
    </row>
    <row r="28" spans="1:5" ht="12.75">
      <c r="A28" s="64"/>
      <c r="B28" s="21" t="s">
        <v>138</v>
      </c>
      <c r="C28" s="70">
        <v>6</v>
      </c>
      <c r="D28" s="70">
        <v>400</v>
      </c>
      <c r="E28" s="21">
        <f t="shared" si="2"/>
        <v>2400</v>
      </c>
    </row>
    <row r="29" spans="1:5" ht="12.75">
      <c r="A29" s="64"/>
      <c r="B29" s="21"/>
      <c r="C29" s="70"/>
      <c r="D29" s="70"/>
      <c r="E29" s="21"/>
    </row>
    <row r="30" spans="1:5" ht="12.75">
      <c r="A30" s="64">
        <v>5</v>
      </c>
      <c r="B30" s="32" t="s">
        <v>141</v>
      </c>
      <c r="C30" s="70"/>
      <c r="D30" s="70"/>
      <c r="E30" s="21"/>
    </row>
    <row r="31" spans="1:5" ht="12.75">
      <c r="A31" s="64"/>
      <c r="B31" s="21" t="s">
        <v>142</v>
      </c>
      <c r="C31" s="70">
        <v>4</v>
      </c>
      <c r="D31" s="70">
        <v>2000</v>
      </c>
      <c r="E31" s="21">
        <f>C31*D31</f>
        <v>8000</v>
      </c>
    </row>
    <row r="32" spans="1:5" ht="12.75">
      <c r="A32" s="64"/>
      <c r="B32" s="21" t="s">
        <v>143</v>
      </c>
      <c r="C32" s="70">
        <v>10</v>
      </c>
      <c r="D32" s="70">
        <v>800</v>
      </c>
      <c r="E32" s="21">
        <f>C32*D32</f>
        <v>8000</v>
      </c>
    </row>
    <row r="33" spans="1:5" ht="12.75">
      <c r="A33" s="64"/>
      <c r="B33" s="21"/>
      <c r="C33" s="70"/>
      <c r="D33" s="70"/>
      <c r="E33" s="21"/>
    </row>
    <row r="34" spans="1:5" ht="25.5">
      <c r="A34" s="64">
        <v>6</v>
      </c>
      <c r="B34" s="32" t="s">
        <v>148</v>
      </c>
      <c r="C34" s="59"/>
      <c r="D34" s="21"/>
      <c r="E34" s="21"/>
    </row>
    <row r="35" spans="1:5" ht="12.75">
      <c r="A35" s="64"/>
      <c r="B35" s="60" t="s">
        <v>144</v>
      </c>
      <c r="C35" s="59">
        <v>10</v>
      </c>
      <c r="D35" s="21">
        <v>1000</v>
      </c>
      <c r="E35" s="21">
        <f>C35*D35</f>
        <v>10000</v>
      </c>
    </row>
    <row r="36" spans="1:5" ht="12.75">
      <c r="A36" s="64"/>
      <c r="B36" s="60" t="s">
        <v>145</v>
      </c>
      <c r="C36" s="59">
        <v>10</v>
      </c>
      <c r="D36" s="21">
        <v>40</v>
      </c>
      <c r="E36" s="21">
        <f>C36*D36</f>
        <v>400</v>
      </c>
    </row>
    <row r="37" spans="1:5" ht="12.75">
      <c r="A37" s="64"/>
      <c r="B37" s="60"/>
      <c r="C37" s="59"/>
      <c r="D37" s="21"/>
      <c r="E37" s="21"/>
    </row>
    <row r="38" spans="1:5" ht="12.75">
      <c r="A38" s="64"/>
      <c r="B38" s="21" t="s">
        <v>139</v>
      </c>
      <c r="C38" s="70">
        <v>10</v>
      </c>
      <c r="D38" s="70">
        <v>50</v>
      </c>
      <c r="E38" s="21">
        <f>C38*D38</f>
        <v>500</v>
      </c>
    </row>
    <row r="39" spans="1:5" ht="12.75">
      <c r="A39" s="64"/>
      <c r="B39" s="21" t="s">
        <v>140</v>
      </c>
      <c r="C39" s="70">
        <v>2</v>
      </c>
      <c r="D39" s="70">
        <v>40</v>
      </c>
      <c r="E39" s="21">
        <f>C39*D39</f>
        <v>80</v>
      </c>
    </row>
    <row r="40" spans="1:5" ht="12.75">
      <c r="A40" s="64"/>
      <c r="B40" s="21"/>
      <c r="C40" s="58"/>
      <c r="D40" s="58"/>
      <c r="E40" s="32"/>
    </row>
    <row r="41" spans="1:5" ht="12.75">
      <c r="A41" s="64"/>
      <c r="B41" s="41" t="s">
        <v>150</v>
      </c>
      <c r="C41" s="41"/>
      <c r="D41" s="41"/>
      <c r="E41" s="32">
        <f>SUM(E5:E40)</f>
        <v>87000</v>
      </c>
    </row>
    <row r="44" spans="1:25" s="69" customFormat="1" ht="15" customHeight="1">
      <c r="A44" s="148" t="s">
        <v>209</v>
      </c>
      <c r="B44" s="149"/>
      <c r="C44" s="149"/>
      <c r="D44" s="149"/>
      <c r="E44" s="150"/>
      <c r="F44" s="67"/>
      <c r="G44" s="67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s="69" customFormat="1" ht="15" customHeight="1">
      <c r="A45" s="74"/>
      <c r="B45" s="75" t="s">
        <v>19</v>
      </c>
      <c r="C45" s="75" t="s">
        <v>174</v>
      </c>
      <c r="D45" s="75" t="s">
        <v>173</v>
      </c>
      <c r="E45" s="76" t="s">
        <v>172</v>
      </c>
      <c r="F45" s="67"/>
      <c r="G45" s="67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 s="69" customFormat="1" ht="15" hidden="1">
      <c r="A46" s="71">
        <v>1</v>
      </c>
      <c r="B46" s="72" t="s">
        <v>166</v>
      </c>
      <c r="C46" s="73">
        <f>288+288</f>
        <v>576</v>
      </c>
      <c r="D46" s="70">
        <v>190</v>
      </c>
      <c r="E46" s="70">
        <f aca="true" t="shared" si="3" ref="E46:E53">C46*D46</f>
        <v>109440</v>
      </c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s="69" customFormat="1" ht="15" hidden="1">
      <c r="A47" s="71">
        <v>2</v>
      </c>
      <c r="B47" s="72" t="s">
        <v>167</v>
      </c>
      <c r="C47" s="73">
        <v>288</v>
      </c>
      <c r="D47" s="70">
        <v>200</v>
      </c>
      <c r="E47" s="70">
        <f t="shared" si="3"/>
        <v>57600</v>
      </c>
      <c r="F47" s="67"/>
      <c r="G47" s="67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s="69" customFormat="1" ht="15" hidden="1">
      <c r="A48" s="71">
        <v>3</v>
      </c>
      <c r="B48" s="72" t="s">
        <v>168</v>
      </c>
      <c r="C48" s="73">
        <v>288</v>
      </c>
      <c r="D48" s="70">
        <v>85</v>
      </c>
      <c r="E48" s="70">
        <f t="shared" si="3"/>
        <v>24480</v>
      </c>
      <c r="F48" s="67"/>
      <c r="G48" s="67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s="69" customFormat="1" ht="15" hidden="1">
      <c r="A49" s="71">
        <v>4</v>
      </c>
      <c r="B49" s="72" t="s">
        <v>169</v>
      </c>
      <c r="C49" s="73">
        <v>288</v>
      </c>
      <c r="D49" s="70">
        <v>10</v>
      </c>
      <c r="E49" s="70">
        <f t="shared" si="3"/>
        <v>2880</v>
      </c>
      <c r="F49" s="67"/>
      <c r="G49" s="6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1:25" s="69" customFormat="1" ht="15" hidden="1">
      <c r="A50" s="71">
        <v>5</v>
      </c>
      <c r="B50" s="72" t="s">
        <v>170</v>
      </c>
      <c r="C50" s="73">
        <v>288</v>
      </c>
      <c r="D50" s="70">
        <v>55</v>
      </c>
      <c r="E50" s="70">
        <f t="shared" si="3"/>
        <v>15840</v>
      </c>
      <c r="F50" s="67"/>
      <c r="G50" s="67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1:25" s="69" customFormat="1" ht="15">
      <c r="A51" s="71">
        <v>1</v>
      </c>
      <c r="B51" s="72" t="s">
        <v>176</v>
      </c>
      <c r="C51" s="73">
        <v>50</v>
      </c>
      <c r="D51" s="70">
        <v>6000</v>
      </c>
      <c r="E51" s="70">
        <f t="shared" si="3"/>
        <v>300000</v>
      </c>
      <c r="F51" s="67"/>
      <c r="G51" s="67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1:25" s="69" customFormat="1" ht="15">
      <c r="A52" s="71">
        <v>2</v>
      </c>
      <c r="B52" s="72" t="s">
        <v>175</v>
      </c>
      <c r="C52" s="73">
        <v>40</v>
      </c>
      <c r="D52" s="70">
        <v>1200</v>
      </c>
      <c r="E52" s="70">
        <f t="shared" si="3"/>
        <v>48000</v>
      </c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1:25" s="69" customFormat="1" ht="15" hidden="1">
      <c r="A53" s="71">
        <v>3</v>
      </c>
      <c r="B53" s="72" t="s">
        <v>171</v>
      </c>
      <c r="C53" s="73">
        <v>0</v>
      </c>
      <c r="D53" s="70">
        <v>600</v>
      </c>
      <c r="E53" s="70">
        <f t="shared" si="3"/>
        <v>0</v>
      </c>
      <c r="F53" s="67"/>
      <c r="G53" s="67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1:25" ht="15">
      <c r="A54" s="71"/>
      <c r="B54" s="41" t="s">
        <v>150</v>
      </c>
      <c r="C54" s="41"/>
      <c r="D54" s="41"/>
      <c r="E54" s="58">
        <f>SUM(E51:E53)</f>
        <v>348000</v>
      </c>
      <c r="F54" s="67"/>
      <c r="G54" s="67"/>
      <c r="H54" s="68"/>
      <c r="I54" s="68"/>
      <c r="J54" s="68"/>
      <c r="K54" s="68"/>
      <c r="L54" s="68">
        <v>348800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1:25" ht="15">
      <c r="A55" s="65"/>
      <c r="B55" s="66"/>
      <c r="C55" s="67"/>
      <c r="D55" s="67"/>
      <c r="E55" s="67"/>
      <c r="F55" s="67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</row>
    <row r="63" ht="12.75">
      <c r="B63" s="29">
        <v>36</v>
      </c>
    </row>
  </sheetData>
  <sheetProtection/>
  <mergeCells count="2">
    <mergeCell ref="B2:E2"/>
    <mergeCell ref="A44:E44"/>
  </mergeCells>
  <printOptions/>
  <pageMargins left="0.5905511811023623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SheetLayoutView="57" zoomScalePageLayoutView="0" workbookViewId="0" topLeftCell="A46">
      <selection activeCell="B56" sqref="B56"/>
    </sheetView>
  </sheetViews>
  <sheetFormatPr defaultColWidth="14.421875" defaultRowHeight="15"/>
  <cols>
    <col min="1" max="1" width="6.00390625" style="26" customWidth="1"/>
    <col min="2" max="2" width="48.421875" style="29" customWidth="1"/>
    <col min="3" max="3" width="11.28125" style="29" customWidth="1"/>
    <col min="4" max="4" width="13.140625" style="29" customWidth="1"/>
    <col min="5" max="5" width="11.7109375" style="29" customWidth="1"/>
    <col min="6" max="7" width="7.28125" style="29" bestFit="1" customWidth="1"/>
    <col min="8" max="8" width="6.8515625" style="29" bestFit="1" customWidth="1"/>
    <col min="9" max="9" width="5.421875" style="29" bestFit="1" customWidth="1"/>
    <col min="10" max="11" width="6.8515625" style="29" bestFit="1" customWidth="1"/>
    <col min="12" max="12" width="33.140625" style="5" customWidth="1"/>
    <col min="13" max="13" width="18.140625" style="5" customWidth="1"/>
    <col min="14" max="14" width="8.00390625" style="5" customWidth="1"/>
    <col min="15" max="25" width="7.57421875" style="6" customWidth="1"/>
    <col min="26" max="16384" width="14.421875" style="6" customWidth="1"/>
  </cols>
  <sheetData>
    <row r="1" ht="18.75">
      <c r="B1" s="102" t="s">
        <v>267</v>
      </c>
    </row>
    <row r="2" spans="1:5" ht="33" customHeight="1">
      <c r="A2" s="81"/>
      <c r="B2" s="147" t="s">
        <v>188</v>
      </c>
      <c r="C2" s="147"/>
      <c r="D2" s="147"/>
      <c r="E2" s="147"/>
    </row>
    <row r="3" spans="1:5" ht="18.75" customHeight="1">
      <c r="A3" s="81"/>
      <c r="B3" s="73" t="s">
        <v>19</v>
      </c>
      <c r="C3" s="73" t="s">
        <v>174</v>
      </c>
      <c r="D3" s="73" t="s">
        <v>173</v>
      </c>
      <c r="E3" s="73" t="s">
        <v>172</v>
      </c>
    </row>
    <row r="4" spans="1:5" ht="12.75">
      <c r="A4" s="64">
        <v>1</v>
      </c>
      <c r="B4" s="32" t="s">
        <v>120</v>
      </c>
      <c r="C4" s="58"/>
      <c r="D4" s="58"/>
      <c r="E4" s="58"/>
    </row>
    <row r="5" spans="1:5" ht="12.75">
      <c r="A5" s="64"/>
      <c r="B5" s="21" t="s">
        <v>121</v>
      </c>
      <c r="C5" s="58">
        <v>1</v>
      </c>
      <c r="D5" s="58">
        <v>2000</v>
      </c>
      <c r="E5" s="32">
        <f aca="true" t="shared" si="0" ref="E5:E10">C5*D5</f>
        <v>2000</v>
      </c>
    </row>
    <row r="6" spans="1:5" ht="12.75">
      <c r="A6" s="64"/>
      <c r="B6" s="21" t="s">
        <v>147</v>
      </c>
      <c r="C6" s="58">
        <v>1</v>
      </c>
      <c r="D6" s="58">
        <v>4000</v>
      </c>
      <c r="E6" s="32">
        <f t="shared" si="0"/>
        <v>4000</v>
      </c>
    </row>
    <row r="7" spans="1:5" ht="12.75">
      <c r="A7" s="64"/>
      <c r="B7" s="21" t="s">
        <v>122</v>
      </c>
      <c r="C7" s="58">
        <v>10</v>
      </c>
      <c r="D7" s="58">
        <v>45</v>
      </c>
      <c r="E7" s="32">
        <f t="shared" si="0"/>
        <v>450</v>
      </c>
    </row>
    <row r="8" spans="1:5" ht="18.75" customHeight="1">
      <c r="A8" s="64"/>
      <c r="B8" s="21" t="s">
        <v>123</v>
      </c>
      <c r="C8" s="58">
        <v>12</v>
      </c>
      <c r="D8" s="58">
        <v>300</v>
      </c>
      <c r="E8" s="32">
        <f t="shared" si="0"/>
        <v>3600</v>
      </c>
    </row>
    <row r="9" spans="1:5" ht="12.75">
      <c r="A9" s="64"/>
      <c r="B9" s="21" t="s">
        <v>124</v>
      </c>
      <c r="C9" s="58">
        <v>2</v>
      </c>
      <c r="D9" s="58">
        <v>2800</v>
      </c>
      <c r="E9" s="32">
        <f t="shared" si="0"/>
        <v>5600</v>
      </c>
    </row>
    <row r="10" spans="1:5" ht="12.75">
      <c r="A10" s="64"/>
      <c r="B10" s="21" t="s">
        <v>125</v>
      </c>
      <c r="C10" s="58">
        <v>50</v>
      </c>
      <c r="D10" s="58">
        <v>40</v>
      </c>
      <c r="E10" s="32">
        <f t="shared" si="0"/>
        <v>2000</v>
      </c>
    </row>
    <row r="11" spans="1:5" ht="12.75">
      <c r="A11" s="64"/>
      <c r="B11" s="21"/>
      <c r="C11" s="58"/>
      <c r="D11" s="58"/>
      <c r="E11" s="32"/>
    </row>
    <row r="12" spans="1:5" ht="12.75">
      <c r="A12" s="64">
        <v>2</v>
      </c>
      <c r="B12" s="32" t="s">
        <v>126</v>
      </c>
      <c r="C12" s="58"/>
      <c r="D12" s="58"/>
      <c r="E12" s="32"/>
    </row>
    <row r="13" spans="1:5" ht="12.75">
      <c r="A13" s="64"/>
      <c r="B13" s="21" t="s">
        <v>127</v>
      </c>
      <c r="C13" s="58">
        <v>2</v>
      </c>
      <c r="D13" s="58">
        <v>300</v>
      </c>
      <c r="E13" s="32">
        <f aca="true" t="shared" si="1" ref="E13:E20">C13*D13</f>
        <v>600</v>
      </c>
    </row>
    <row r="14" spans="1:5" ht="12.75">
      <c r="A14" s="64"/>
      <c r="B14" s="21" t="s">
        <v>128</v>
      </c>
      <c r="C14" s="58">
        <v>2</v>
      </c>
      <c r="D14" s="58">
        <v>600</v>
      </c>
      <c r="E14" s="32">
        <f t="shared" si="1"/>
        <v>1200</v>
      </c>
    </row>
    <row r="15" spans="1:5" ht="12.75">
      <c r="A15" s="64"/>
      <c r="B15" s="21" t="s">
        <v>129</v>
      </c>
      <c r="C15" s="58">
        <v>1</v>
      </c>
      <c r="D15" s="58">
        <v>500</v>
      </c>
      <c r="E15" s="32">
        <f t="shared" si="1"/>
        <v>500</v>
      </c>
    </row>
    <row r="16" spans="1:5" ht="12.75">
      <c r="A16" s="64"/>
      <c r="B16" s="21" t="s">
        <v>130</v>
      </c>
      <c r="C16" s="58">
        <v>3</v>
      </c>
      <c r="D16" s="58">
        <v>40</v>
      </c>
      <c r="E16" s="32">
        <f t="shared" si="1"/>
        <v>120</v>
      </c>
    </row>
    <row r="17" spans="1:5" ht="12.75">
      <c r="A17" s="64"/>
      <c r="B17" s="21"/>
      <c r="C17" s="58"/>
      <c r="D17" s="58"/>
      <c r="E17" s="32">
        <f t="shared" si="1"/>
        <v>0</v>
      </c>
    </row>
    <row r="18" spans="1:5" ht="12.75">
      <c r="A18" s="64">
        <v>3</v>
      </c>
      <c r="B18" s="32" t="s">
        <v>131</v>
      </c>
      <c r="C18" s="58"/>
      <c r="D18" s="58"/>
      <c r="E18" s="32">
        <f t="shared" si="1"/>
        <v>0</v>
      </c>
    </row>
    <row r="19" spans="1:5" ht="12.75">
      <c r="A19" s="64"/>
      <c r="B19" s="21" t="s">
        <v>132</v>
      </c>
      <c r="C19" s="58">
        <v>10</v>
      </c>
      <c r="D19" s="58">
        <v>1400</v>
      </c>
      <c r="E19" s="32">
        <f t="shared" si="1"/>
        <v>14000</v>
      </c>
    </row>
    <row r="20" spans="1:5" ht="12.75">
      <c r="A20" s="64"/>
      <c r="B20" s="21" t="s">
        <v>133</v>
      </c>
      <c r="C20" s="58">
        <v>20</v>
      </c>
      <c r="D20" s="58">
        <v>510</v>
      </c>
      <c r="E20" s="32">
        <f t="shared" si="1"/>
        <v>10200</v>
      </c>
    </row>
    <row r="21" spans="1:5" ht="12.75">
      <c r="A21" s="64"/>
      <c r="B21" s="21"/>
      <c r="C21" s="58"/>
      <c r="D21" s="58"/>
      <c r="E21" s="32"/>
    </row>
    <row r="22" spans="1:5" ht="12.75">
      <c r="A22" s="64">
        <v>4</v>
      </c>
      <c r="B22" s="32" t="s">
        <v>149</v>
      </c>
      <c r="C22" s="58"/>
      <c r="D22" s="58"/>
      <c r="E22" s="32"/>
    </row>
    <row r="23" spans="1:5" ht="12.75">
      <c r="A23" s="64"/>
      <c r="B23" s="21" t="s">
        <v>134</v>
      </c>
      <c r="C23" s="58">
        <v>10</v>
      </c>
      <c r="D23" s="58">
        <v>440</v>
      </c>
      <c r="E23" s="32">
        <f aca="true" t="shared" si="2" ref="E23:E28">C23*D23</f>
        <v>4400</v>
      </c>
    </row>
    <row r="24" spans="1:5" ht="12.75">
      <c r="A24" s="64"/>
      <c r="B24" s="21" t="s">
        <v>151</v>
      </c>
      <c r="C24" s="58">
        <v>10</v>
      </c>
      <c r="D24" s="58">
        <v>315</v>
      </c>
      <c r="E24" s="32">
        <f t="shared" si="2"/>
        <v>3150</v>
      </c>
    </row>
    <row r="25" spans="1:5" ht="12.75">
      <c r="A25" s="64"/>
      <c r="B25" s="21" t="s">
        <v>135</v>
      </c>
      <c r="C25" s="58">
        <v>10</v>
      </c>
      <c r="D25" s="58">
        <v>440</v>
      </c>
      <c r="E25" s="32">
        <f t="shared" si="2"/>
        <v>4400</v>
      </c>
    </row>
    <row r="26" spans="1:5" ht="12.75">
      <c r="A26" s="64"/>
      <c r="B26" s="21" t="s">
        <v>136</v>
      </c>
      <c r="C26" s="58">
        <v>2</v>
      </c>
      <c r="D26" s="58">
        <v>600</v>
      </c>
      <c r="E26" s="32">
        <f t="shared" si="2"/>
        <v>1200</v>
      </c>
    </row>
    <row r="27" spans="1:5" ht="12.75">
      <c r="A27" s="64"/>
      <c r="B27" s="21" t="s">
        <v>137</v>
      </c>
      <c r="C27" s="58">
        <v>1</v>
      </c>
      <c r="D27" s="58">
        <v>200</v>
      </c>
      <c r="E27" s="32">
        <f t="shared" si="2"/>
        <v>200</v>
      </c>
    </row>
    <row r="28" spans="1:5" ht="12.75">
      <c r="A28" s="64"/>
      <c r="B28" s="21" t="s">
        <v>138</v>
      </c>
      <c r="C28" s="58">
        <v>6</v>
      </c>
      <c r="D28" s="58">
        <v>400</v>
      </c>
      <c r="E28" s="32">
        <f t="shared" si="2"/>
        <v>2400</v>
      </c>
    </row>
    <row r="29" spans="1:5" ht="12.75">
      <c r="A29" s="64"/>
      <c r="B29" s="21"/>
      <c r="C29" s="58"/>
      <c r="D29" s="58"/>
      <c r="E29" s="32"/>
    </row>
    <row r="30" spans="1:5" ht="12.75">
      <c r="A30" s="64">
        <v>5</v>
      </c>
      <c r="B30" s="32" t="s">
        <v>141</v>
      </c>
      <c r="C30" s="58"/>
      <c r="D30" s="58"/>
      <c r="E30" s="32"/>
    </row>
    <row r="31" spans="1:5" ht="12.75">
      <c r="A31" s="64"/>
      <c r="B31" s="21" t="s">
        <v>142</v>
      </c>
      <c r="C31" s="58">
        <v>4</v>
      </c>
      <c r="D31" s="58">
        <v>2000</v>
      </c>
      <c r="E31" s="32">
        <f>C31*D31</f>
        <v>8000</v>
      </c>
    </row>
    <row r="32" spans="1:5" ht="12.75">
      <c r="A32" s="64"/>
      <c r="B32" s="21" t="s">
        <v>143</v>
      </c>
      <c r="C32" s="58">
        <v>10</v>
      </c>
      <c r="D32" s="58">
        <v>800</v>
      </c>
      <c r="E32" s="32">
        <f>C32*D32</f>
        <v>8000</v>
      </c>
    </row>
    <row r="33" spans="1:5" ht="12.75">
      <c r="A33" s="64"/>
      <c r="B33" s="21"/>
      <c r="C33" s="58"/>
      <c r="D33" s="58"/>
      <c r="E33" s="32"/>
    </row>
    <row r="34" spans="1:5" ht="25.5">
      <c r="A34" s="64">
        <v>6</v>
      </c>
      <c r="B34" s="32" t="s">
        <v>148</v>
      </c>
      <c r="C34" s="59"/>
      <c r="D34" s="21"/>
      <c r="E34" s="32"/>
    </row>
    <row r="35" spans="1:5" ht="12.75">
      <c r="A35" s="64"/>
      <c r="B35" s="60" t="s">
        <v>144</v>
      </c>
      <c r="C35" s="60">
        <v>10</v>
      </c>
      <c r="D35" s="32">
        <v>1000</v>
      </c>
      <c r="E35" s="32">
        <f>C35*D35</f>
        <v>10000</v>
      </c>
    </row>
    <row r="36" spans="1:5" ht="12.75">
      <c r="A36" s="64"/>
      <c r="B36" s="60" t="s">
        <v>145</v>
      </c>
      <c r="C36" s="60">
        <v>10</v>
      </c>
      <c r="D36" s="32">
        <v>40</v>
      </c>
      <c r="E36" s="32">
        <f>C36*D36</f>
        <v>400</v>
      </c>
    </row>
    <row r="37" spans="1:5" ht="12.75">
      <c r="A37" s="64"/>
      <c r="B37" s="60"/>
      <c r="C37" s="60"/>
      <c r="D37" s="32"/>
      <c r="E37" s="32"/>
    </row>
    <row r="38" spans="1:5" ht="12.75">
      <c r="A38" s="64"/>
      <c r="B38" s="21" t="s">
        <v>139</v>
      </c>
      <c r="C38" s="58">
        <v>10</v>
      </c>
      <c r="D38" s="58">
        <v>50</v>
      </c>
      <c r="E38" s="32">
        <f>C38*D38</f>
        <v>500</v>
      </c>
    </row>
    <row r="39" spans="1:5" ht="12.75">
      <c r="A39" s="64"/>
      <c r="B39" s="21" t="s">
        <v>140</v>
      </c>
      <c r="C39" s="58">
        <v>2</v>
      </c>
      <c r="D39" s="58">
        <v>50</v>
      </c>
      <c r="E39" s="32">
        <f>C39*D39</f>
        <v>100</v>
      </c>
    </row>
    <row r="40" spans="1:5" ht="12.75">
      <c r="A40" s="64"/>
      <c r="B40" s="21"/>
      <c r="C40" s="58"/>
      <c r="D40" s="58"/>
      <c r="E40" s="32"/>
    </row>
    <row r="41" spans="1:5" ht="18.75">
      <c r="A41" s="64"/>
      <c r="B41" s="49"/>
      <c r="C41" s="50"/>
      <c r="D41" s="49"/>
      <c r="E41" s="83"/>
    </row>
    <row r="42" spans="1:5" ht="18.75">
      <c r="A42" s="64"/>
      <c r="B42" s="41" t="s">
        <v>150</v>
      </c>
      <c r="C42" s="41"/>
      <c r="D42" s="41"/>
      <c r="E42" s="49">
        <f>SUM(E5:E40)</f>
        <v>87020</v>
      </c>
    </row>
    <row r="45" spans="1:25" s="69" customFormat="1" ht="15" customHeight="1">
      <c r="A45" s="154" t="s">
        <v>209</v>
      </c>
      <c r="B45" s="155"/>
      <c r="C45" s="155"/>
      <c r="D45" s="155"/>
      <c r="E45" s="156"/>
      <c r="F45" s="67"/>
      <c r="G45" s="67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 s="69" customFormat="1" ht="15" customHeight="1">
      <c r="A46" s="74"/>
      <c r="B46" s="75" t="s">
        <v>19</v>
      </c>
      <c r="C46" s="75" t="s">
        <v>174</v>
      </c>
      <c r="D46" s="75" t="s">
        <v>173</v>
      </c>
      <c r="E46" s="76" t="s">
        <v>172</v>
      </c>
      <c r="F46" s="67"/>
      <c r="G46" s="6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s="69" customFormat="1" ht="15">
      <c r="A47" s="71">
        <v>1</v>
      </c>
      <c r="B47" s="72" t="s">
        <v>166</v>
      </c>
      <c r="C47" s="73">
        <f>288+288</f>
        <v>576</v>
      </c>
      <c r="D47" s="70">
        <v>190</v>
      </c>
      <c r="E47" s="70">
        <f aca="true" t="shared" si="3" ref="E47:E54">C47*D47</f>
        <v>109440</v>
      </c>
      <c r="F47" s="67"/>
      <c r="G47" s="67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s="69" customFormat="1" ht="15">
      <c r="A48" s="71">
        <v>2</v>
      </c>
      <c r="B48" s="72" t="s">
        <v>167</v>
      </c>
      <c r="C48" s="73">
        <v>288</v>
      </c>
      <c r="D48" s="70">
        <v>200</v>
      </c>
      <c r="E48" s="70">
        <f t="shared" si="3"/>
        <v>57600</v>
      </c>
      <c r="F48" s="67"/>
      <c r="G48" s="67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s="69" customFormat="1" ht="15">
      <c r="A49" s="71">
        <v>3</v>
      </c>
      <c r="B49" s="72" t="s">
        <v>168</v>
      </c>
      <c r="C49" s="73">
        <v>288</v>
      </c>
      <c r="D49" s="70">
        <v>85</v>
      </c>
      <c r="E49" s="70">
        <f t="shared" si="3"/>
        <v>24480</v>
      </c>
      <c r="F49" s="67"/>
      <c r="G49" s="6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1:25" s="69" customFormat="1" ht="15">
      <c r="A50" s="71">
        <v>4</v>
      </c>
      <c r="B50" s="72" t="s">
        <v>169</v>
      </c>
      <c r="C50" s="73">
        <v>288</v>
      </c>
      <c r="D50" s="70">
        <v>10</v>
      </c>
      <c r="E50" s="70">
        <f t="shared" si="3"/>
        <v>2880</v>
      </c>
      <c r="F50" s="67"/>
      <c r="G50" s="67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1:25" s="69" customFormat="1" ht="15">
      <c r="A51" s="71">
        <v>5</v>
      </c>
      <c r="B51" s="72" t="s">
        <v>170</v>
      </c>
      <c r="C51" s="73">
        <v>288</v>
      </c>
      <c r="D51" s="70">
        <v>55</v>
      </c>
      <c r="E51" s="70">
        <f t="shared" si="3"/>
        <v>15840</v>
      </c>
      <c r="F51" s="67"/>
      <c r="G51" s="67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1:25" s="69" customFormat="1" ht="15">
      <c r="A52" s="71">
        <v>1</v>
      </c>
      <c r="B52" s="72" t="s">
        <v>176</v>
      </c>
      <c r="C52" s="73">
        <v>85</v>
      </c>
      <c r="D52" s="70">
        <v>4100</v>
      </c>
      <c r="E52" s="70">
        <f t="shared" si="3"/>
        <v>348500</v>
      </c>
      <c r="F52" s="67"/>
      <c r="G52" s="6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1:25" s="69" customFormat="1" ht="15">
      <c r="A53" s="71">
        <v>2</v>
      </c>
      <c r="B53" s="72" t="s">
        <v>175</v>
      </c>
      <c r="C53" s="73">
        <v>85</v>
      </c>
      <c r="D53" s="70">
        <v>1200</v>
      </c>
      <c r="E53" s="70">
        <f t="shared" si="3"/>
        <v>102000</v>
      </c>
      <c r="F53" s="67"/>
      <c r="G53" s="67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1:25" s="69" customFormat="1" ht="15">
      <c r="A54" s="71">
        <v>3</v>
      </c>
      <c r="B54" s="72" t="s">
        <v>171</v>
      </c>
      <c r="C54" s="73">
        <v>85</v>
      </c>
      <c r="D54" s="70">
        <v>600</v>
      </c>
      <c r="E54" s="70">
        <f t="shared" si="3"/>
        <v>51000</v>
      </c>
      <c r="F54" s="67"/>
      <c r="G54" s="67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1:25" ht="15">
      <c r="A55" s="65"/>
      <c r="B55" s="66"/>
      <c r="C55" s="67"/>
      <c r="D55" s="67"/>
      <c r="E55" s="67">
        <f>SUM(E52:E54)</f>
        <v>501500</v>
      </c>
      <c r="F55" s="67"/>
      <c r="G55" s="6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</row>
    <row r="56" spans="1:25" ht="15">
      <c r="A56" s="65"/>
      <c r="B56" s="157">
        <v>37</v>
      </c>
      <c r="C56" s="67"/>
      <c r="D56" s="67"/>
      <c r="E56" s="67"/>
      <c r="F56" s="67"/>
      <c r="G56" s="67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</row>
  </sheetData>
  <sheetProtection/>
  <mergeCells count="2">
    <mergeCell ref="B2:E2"/>
    <mergeCell ref="A45:E45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Секретар</cp:lastModifiedBy>
  <cp:lastPrinted>2020-11-03T17:28:07Z</cp:lastPrinted>
  <dcterms:created xsi:type="dcterms:W3CDTF">2020-08-27T12:06:26Z</dcterms:created>
  <dcterms:modified xsi:type="dcterms:W3CDTF">2020-11-03T17:28:50Z</dcterms:modified>
  <cp:category/>
  <cp:version/>
  <cp:contentType/>
  <cp:contentStatus/>
</cp:coreProperties>
</file>